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ort-Zusammenfassung" sheetId="1" r:id="rId4"/>
    <sheet name="Sonne" sheetId="2" r:id="rId5"/>
    <sheet name="Mond 3-43 - Tabelle 1-1" sheetId="3" r:id="rId6"/>
    <sheet name="Mond 43-90 - Tabelle 1-1" sheetId="4" r:id="rId7"/>
    <sheet name="Fixsterne und Planeten" sheetId="5" r:id="rId8"/>
  </sheets>
</workbook>
</file>

<file path=xl/sharedStrings.xml><?xml version="1.0" encoding="utf-8"?>
<sst xmlns="http://schemas.openxmlformats.org/spreadsheetml/2006/main" uniqueCount="43">
  <si>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</si>
  <si>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</si>
  <si>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</si>
  <si>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</si>
  <si>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Sonne</t>
  </si>
  <si>
    <t>Tabelle 1</t>
  </si>
  <si>
    <t>Gesamtbeschickung in Winkelminuten für den Kimmabstand des Sonnenunterrandes</t>
  </si>
  <si>
    <t>Kimm
-abstand</t>
  </si>
  <si>
    <t>Augeshöhe in Meter</t>
  </si>
  <si>
    <t>in Grad</t>
  </si>
  <si>
    <t>°</t>
  </si>
  <si>
    <t>'</t>
  </si>
  <si>
    <t>Zusatzbeschickung für den Kimmabstand des Sonnenunterrandes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</si>
  <si>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</si>
  <si>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</si>
  <si>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</si>
  <si>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</si>
  <si>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</si>
  <si>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</si>
  <si>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</si>
  <si>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</si>
  <si>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</si>
  <si>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</si>
  <si>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</si>
  <si>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</si>
  <si>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Zusatzbeschickung für den Kimmabstand des Sonnenoberrandes</t>
  </si>
  <si>
    <t>Mond 3-43</t>
  </si>
  <si>
    <t>Tabelle 1-1</t>
  </si>
  <si>
    <t>Mond 3-43 - Tabelle 1-1</t>
  </si>
  <si>
    <t>Gesamtbeschickung für den Kimmabstand des Mondunterrandes</t>
  </si>
  <si>
    <t>Horizontparallaxe</t>
  </si>
  <si>
    <t>Mond- durchmesser</t>
  </si>
  <si>
    <t>Bei Beobachtung des Mondoberrandes ist die Gesamtbeschickung um den Betrag des Monddurchmessers zu vermindern</t>
  </si>
  <si>
    <t>Berichtigung wegen der Augeshöhe</t>
  </si>
  <si>
    <t>Ah in m</t>
  </si>
  <si>
    <t>Berichtigung</t>
  </si>
  <si>
    <t>Mond 43-90</t>
  </si>
  <si>
    <t>Mond 43-90 - Tabelle 1-1</t>
  </si>
  <si>
    <t>Fixsterne und Planeten</t>
  </si>
  <si>
    <t>Gesamtbeschickung in Winkelminuten für den Kimmabstand eines Fixsterns oder Planeten</t>
  </si>
  <si>
    <t>Kimm- ab- stand</t>
  </si>
  <si>
    <t>Zusatzbeschickung für Planeten</t>
  </si>
  <si>
    <t>‘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</si>
</sst>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.0"/>
    <numFmt numFmtId="60" formatCode="0.0&quot;'&quot;"/>
    <numFmt numFmtId="61" formatCode="#,#.0&quot;'&quot;"/>
  </numFmts>
  <fonts count="13">
    <font>
      <sz val="10"/>
      <color indexed="8"/>
      <name val="Sans"/>
    </font>
    <font>
      <sz val="12"/>
      <color indexed="8"/>
      <name val="Sans"/>
    </font>
    <font>
      <sz val="14"/>
      <color indexed="8"/>
      <name val="Sans"/>
    </font>
    <font>
      <u val="single"/>
      <sz val="12"/>
      <color indexed="11"/>
      <name val="Sans"/>
    </font>
    <font>
      <sz val="13"/>
      <color indexed="8"/>
      <name val="Sans"/>
    </font>
    <font>
      <b val="1"/>
      <sz val="12"/>
      <color indexed="8"/>
      <name val="Sans"/>
    </font>
    <font>
      <b val="1"/>
      <sz val="10"/>
      <color indexed="8"/>
      <name val="Arial"/>
    </font>
    <font>
      <sz val="10"/>
      <color indexed="8"/>
      <name val="Arial"/>
    </font>
    <font>
      <b val="1"/>
      <sz val="10"/>
      <color indexed="8"/>
      <name val="Sans"/>
    </font>
    <font>
      <sz val="12"/>
      <color indexed="8"/>
      <name val="Arial"/>
    </font>
    <font>
      <sz val="13"/>
      <color indexed="8"/>
      <name val="Arial"/>
    </font>
    <font>
      <sz val="9"/>
      <color indexed="8"/>
      <name val="Arial"/>
    </font>
    <font>
      <sz val="11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</fills>
  <borders count="31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 style="thin">
        <color indexed="13"/>
      </bottom>
      <diagonal/>
    </border>
    <border>
      <left>
        <color indexed="8"/>
      </left>
      <right style="thin">
        <color indexed="8"/>
      </right>
      <top>
        <color indexed="8"/>
      </top>
      <bottom style="thin">
        <color indexed="13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3"/>
      </bottom>
      <diagonal/>
    </border>
    <border>
      <left style="thin">
        <color indexed="8"/>
      </left>
      <right>
        <color indexed="8"/>
      </right>
      <top style="thin">
        <color indexed="13"/>
      </top>
      <bottom>
        <color indexed="8"/>
      </bottom>
      <diagonal/>
    </border>
    <border>
      <left>
        <color indexed="8"/>
      </left>
      <right style="thin">
        <color indexed="8"/>
      </right>
      <top style="thin">
        <color indexed="13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3"/>
      </top>
      <bottom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 style="thin">
        <color indexed="8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4"/>
      </bottom>
      <diagonal/>
    </border>
    <border>
      <left style="thin">
        <color indexed="14"/>
      </left>
      <right>
        <color indexed="8"/>
      </right>
      <top style="thin">
        <color indexed="14"/>
      </top>
      <bottom>
        <color indexed="8"/>
      </bottom>
      <diagonal/>
    </border>
    <border>
      <left>
        <color indexed="8"/>
      </left>
      <right style="thin">
        <color indexed="14"/>
      </right>
      <top style="thin">
        <color indexed="14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4"/>
      </top>
      <bottom>
        <color indexed="8"/>
      </bottom>
      <diagonal/>
    </border>
    <border>
      <left style="thin">
        <color indexed="14"/>
      </left>
      <right>
        <color indexed="8"/>
      </right>
      <top>
        <color indexed="8"/>
      </top>
      <bottom style="thin">
        <color indexed="8"/>
      </bottom>
      <diagonal/>
    </border>
    <border>
      <left>
        <color indexed="8"/>
      </left>
      <right style="thin">
        <color indexed="14"/>
      </right>
      <top>
        <color indexed="8"/>
      </top>
      <bottom style="thin">
        <color indexed="8"/>
      </bottom>
      <diagonal/>
    </border>
    <border>
      <left>
        <color indexed="8"/>
      </left>
      <right style="thin">
        <color indexed="13"/>
      </right>
      <top style="thin">
        <color indexed="8"/>
      </top>
      <bottom>
        <color indexed="8"/>
      </bottom>
      <diagonal/>
    </border>
    <border>
      <left style="thin">
        <color indexed="13"/>
      </left>
      <right>
        <color indexed="8"/>
      </right>
      <top style="thin">
        <color indexed="8"/>
      </top>
      <bottom>
        <color indexed="8"/>
      </bottom>
      <diagonal/>
    </border>
    <border>
      <left>
        <color indexed="8"/>
      </left>
      <right style="thin">
        <color indexed="13"/>
      </right>
      <top>
        <color indexed="8"/>
      </top>
      <bottom>
        <color indexed="8"/>
      </bottom>
      <diagonal/>
    </border>
    <border>
      <left style="thin">
        <color indexed="13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thin">
        <color indexed="13"/>
      </right>
      <top>
        <color indexed="8"/>
      </top>
      <bottom style="thin">
        <color indexed="8"/>
      </bottom>
      <diagonal/>
    </border>
    <border>
      <left style="thin">
        <color indexed="13"/>
      </left>
      <right>
        <color indexed="8"/>
      </right>
      <top>
        <color indexed="8"/>
      </top>
      <bottom style="thin">
        <color indexed="8"/>
      </bottom>
      <diagonal/>
    </border>
    <border>
      <left style="thin">
        <color indexed="8"/>
      </left>
      <right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5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3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5" fillId="4" borderId="1" applyNumberFormat="1" applyFont="1" applyFill="1" applyBorder="1" applyAlignment="1" applyProtection="0">
      <alignment horizontal="center" vertical="center"/>
    </xf>
    <xf numFmtId="0" fontId="5" fillId="4" borderId="1" applyNumberFormat="0" applyFont="1" applyFill="1" applyBorder="1" applyAlignment="1" applyProtection="0">
      <alignment horizontal="center" vertical="center"/>
    </xf>
    <xf numFmtId="49" fontId="5" fillId="4" borderId="2" applyNumberFormat="1" applyFont="1" applyFill="1" applyBorder="1" applyAlignment="1" applyProtection="0">
      <alignment vertical="bottom" wrapText="1"/>
    </xf>
    <xf numFmtId="0" fontId="5" fillId="4" borderId="3" applyNumberFormat="0" applyFont="1" applyFill="1" applyBorder="1" applyAlignment="1" applyProtection="0">
      <alignment vertical="bottom"/>
    </xf>
    <xf numFmtId="49" fontId="6" fillId="4" borderId="2" applyNumberFormat="1" applyFont="1" applyFill="1" applyBorder="1" applyAlignment="1" applyProtection="0">
      <alignment horizontal="center" vertical="bottom"/>
    </xf>
    <xf numFmtId="0" fontId="6" fillId="4" borderId="4" applyNumberFormat="0" applyFont="1" applyFill="1" applyBorder="1" applyAlignment="1" applyProtection="0">
      <alignment horizontal="center" vertical="bottom"/>
    </xf>
    <xf numFmtId="0" fontId="6" fillId="4" borderId="3" applyNumberFormat="0" applyFont="1" applyFill="1" applyBorder="1" applyAlignment="1" applyProtection="0">
      <alignment horizontal="center" vertical="bottom"/>
    </xf>
    <xf numFmtId="49" fontId="0" fillId="4" borderId="5" applyNumberFormat="1" applyFont="1" applyFill="1" applyBorder="1" applyAlignment="1" applyProtection="0">
      <alignment horizontal="right" vertical="bottom"/>
    </xf>
    <xf numFmtId="0" fontId="0" fillId="4" borderId="6" applyNumberFormat="0" applyFont="1" applyFill="1" applyBorder="1" applyAlignment="1" applyProtection="0">
      <alignment horizontal="right" vertical="bottom"/>
    </xf>
    <xf numFmtId="0" fontId="6" fillId="4" borderId="5" applyNumberFormat="1" applyFont="1" applyFill="1" applyBorder="1" applyAlignment="1" applyProtection="0">
      <alignment vertical="bottom"/>
    </xf>
    <xf numFmtId="0" fontId="6" fillId="4" borderId="7" applyNumberFormat="1" applyFont="1" applyFill="1" applyBorder="1" applyAlignment="1" applyProtection="0">
      <alignment vertical="bottom"/>
    </xf>
    <xf numFmtId="0" fontId="6" fillId="4" borderId="6" applyNumberFormat="1" applyFont="1" applyFill="1" applyBorder="1" applyAlignment="1" applyProtection="0">
      <alignment vertical="bottom"/>
    </xf>
    <xf numFmtId="0" fontId="0" fillId="4" borderId="8" applyNumberFormat="0" applyFont="1" applyFill="1" applyBorder="1" applyAlignment="1" applyProtection="0">
      <alignment horizontal="right" vertical="bottom"/>
    </xf>
    <xf numFmtId="49" fontId="0" fillId="4" borderId="9" applyNumberFormat="1" applyFont="1" applyFill="1" applyBorder="1" applyAlignment="1" applyProtection="0">
      <alignment horizontal="center" vertical="bottom"/>
    </xf>
    <xf numFmtId="49" fontId="7" fillId="4" borderId="8" applyNumberFormat="1" applyFont="1" applyFill="1" applyBorder="1" applyAlignment="1" applyProtection="0">
      <alignment horizontal="center" vertical="bottom"/>
    </xf>
    <xf numFmtId="49" fontId="7" fillId="4" borderId="10" applyNumberFormat="1" applyFont="1" applyFill="1" applyBorder="1" applyAlignment="1" applyProtection="0">
      <alignment horizontal="center" vertical="bottom"/>
    </xf>
    <xf numFmtId="49" fontId="7" fillId="4" borderId="9" applyNumberFormat="1" applyFont="1" applyFill="1" applyBorder="1" applyAlignment="1" applyProtection="0">
      <alignment horizontal="center" vertical="bottom"/>
    </xf>
    <xf numFmtId="0" fontId="8" fillId="4" borderId="11" applyNumberFormat="0" applyFont="1" applyFill="1" applyBorder="1" applyAlignment="1" applyProtection="0">
      <alignment vertical="bottom"/>
    </xf>
    <xf numFmtId="0" fontId="8" fillId="4" borderId="12" applyNumberFormat="1" applyFont="1" applyFill="1" applyBorder="1" applyAlignment="1" applyProtection="0">
      <alignment horizontal="left" vertical="bottom"/>
    </xf>
    <xf numFmtId="59" fontId="0" fillId="4" borderId="11" applyNumberFormat="1" applyFont="1" applyFill="1" applyBorder="1" applyAlignment="1" applyProtection="0">
      <alignment vertical="bottom"/>
    </xf>
    <xf numFmtId="59" fontId="0" fillId="4" borderId="13" applyNumberFormat="1" applyFont="1" applyFill="1" applyBorder="1" applyAlignment="1" applyProtection="0">
      <alignment vertical="bottom"/>
    </xf>
    <xf numFmtId="59" fontId="0" fillId="4" borderId="12" applyNumberFormat="1" applyFont="1" applyFill="1" applyBorder="1" applyAlignment="1" applyProtection="0">
      <alignment vertical="bottom"/>
    </xf>
    <xf numFmtId="0" fontId="8" fillId="4" borderId="14" applyNumberFormat="0" applyFont="1" applyFill="1" applyBorder="1" applyAlignment="1" applyProtection="0">
      <alignment vertical="bottom"/>
    </xf>
    <xf numFmtId="0" fontId="8" fillId="4" borderId="15" applyNumberFormat="1" applyFont="1" applyFill="1" applyBorder="1" applyAlignment="1" applyProtection="0">
      <alignment horizontal="left" vertical="bottom"/>
    </xf>
    <xf numFmtId="59" fontId="0" fillId="4" borderId="14" applyNumberFormat="1" applyFont="1" applyFill="1" applyBorder="1" applyAlignment="1" applyProtection="0">
      <alignment vertical="bottom"/>
    </xf>
    <xf numFmtId="59" fontId="0" fillId="4" borderId="1" applyNumberFormat="1" applyFont="1" applyFill="1" applyBorder="1" applyAlignment="1" applyProtection="0">
      <alignment vertical="bottom"/>
    </xf>
    <xf numFmtId="59" fontId="0" fillId="4" borderId="15" applyNumberFormat="1" applyFont="1" applyFill="1" applyBorder="1" applyAlignment="1" applyProtection="0">
      <alignment vertical="bottom"/>
    </xf>
    <xf numFmtId="0" fontId="8" fillId="4" borderId="2" applyNumberFormat="0" applyFont="1" applyFill="1" applyBorder="1" applyAlignment="1" applyProtection="0">
      <alignment vertical="bottom"/>
    </xf>
    <xf numFmtId="0" fontId="8" fillId="4" borderId="4" applyNumberFormat="0" applyFont="1" applyFill="1" applyBorder="1" applyAlignment="1" applyProtection="0">
      <alignment horizontal="left" vertical="bottom"/>
    </xf>
    <xf numFmtId="49" fontId="9" fillId="4" borderId="4" applyNumberFormat="1" applyFont="1" applyFill="1" applyBorder="1" applyAlignment="1" applyProtection="0">
      <alignment horizontal="center" vertical="bottom"/>
    </xf>
    <xf numFmtId="0" fontId="0" fillId="4" borderId="4" applyNumberFormat="0" applyFont="1" applyFill="1" applyBorder="1" applyAlignment="1" applyProtection="0">
      <alignment vertical="bottom"/>
    </xf>
    <xf numFmtId="59" fontId="0" fillId="4" borderId="4" applyNumberFormat="1" applyFont="1" applyFill="1" applyBorder="1" applyAlignment="1" applyProtection="0">
      <alignment vertical="bottom"/>
    </xf>
    <xf numFmtId="59" fontId="0" fillId="4" borderId="3" applyNumberFormat="1" applyFont="1" applyFill="1" applyBorder="1" applyAlignment="1" applyProtection="0">
      <alignment vertical="bottom"/>
    </xf>
    <xf numFmtId="0" fontId="8" fillId="4" borderId="13" applyNumberFormat="0" applyFont="1" applyFill="1" applyBorder="1" applyAlignment="1" applyProtection="0">
      <alignment horizontal="left" vertical="bottom"/>
    </xf>
    <xf numFmtId="49" fontId="0" fillId="4" borderId="13" applyNumberFormat="1" applyFont="1" applyFill="1" applyBorder="1" applyAlignment="1" applyProtection="0">
      <alignment vertical="bottom"/>
    </xf>
    <xf numFmtId="0" fontId="0" fillId="4" borderId="13" applyNumberFormat="0" applyFont="1" applyFill="1" applyBorder="1" applyAlignment="1" applyProtection="0">
      <alignment vertical="bottom"/>
    </xf>
    <xf numFmtId="60" fontId="0" fillId="4" borderId="13" applyNumberFormat="1" applyFont="1" applyFill="1" applyBorder="1" applyAlignment="1" applyProtection="0">
      <alignment vertical="bottom"/>
    </xf>
    <xf numFmtId="0" fontId="8" fillId="4" borderId="1" applyNumberFormat="0" applyFont="1" applyFill="1" applyBorder="1" applyAlignment="1" applyProtection="0">
      <alignment horizontal="left" vertical="bottom"/>
    </xf>
    <xf numFmtId="60" fontId="0" fillId="4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4" borderId="16" applyNumberFormat="1" applyFont="1" applyFill="1" applyBorder="1" applyAlignment="1" applyProtection="0">
      <alignment horizontal="center" vertical="center"/>
    </xf>
    <xf numFmtId="0" fontId="5" fillId="4" borderId="16" applyNumberFormat="0" applyFont="1" applyFill="1" applyBorder="1" applyAlignment="1" applyProtection="0">
      <alignment horizontal="center" vertical="center"/>
    </xf>
    <xf numFmtId="49" fontId="5" fillId="4" borderId="17" applyNumberFormat="1" applyFont="1" applyFill="1" applyBorder="1" applyAlignment="1" applyProtection="0">
      <alignment vertical="bottom" wrapText="1"/>
    </xf>
    <xf numFmtId="0" fontId="0" fillId="4" borderId="18" applyNumberFormat="0" applyFont="1" applyFill="1" applyBorder="1" applyAlignment="1" applyProtection="0">
      <alignment vertical="bottom"/>
    </xf>
    <xf numFmtId="49" fontId="6" fillId="4" borderId="17" applyNumberFormat="1" applyFont="1" applyFill="1" applyBorder="1" applyAlignment="1" applyProtection="0">
      <alignment horizontal="center" vertical="bottom"/>
    </xf>
    <xf numFmtId="0" fontId="6" fillId="4" borderId="19" applyNumberFormat="0" applyFont="1" applyFill="1" applyBorder="1" applyAlignment="1" applyProtection="0">
      <alignment horizontal="center" vertical="bottom"/>
    </xf>
    <xf numFmtId="0" fontId="6" fillId="4" borderId="18" applyNumberFormat="0" applyFont="1" applyFill="1" applyBorder="1" applyAlignment="1" applyProtection="0">
      <alignment horizontal="center" vertical="bottom"/>
    </xf>
    <xf numFmtId="0" fontId="0" fillId="4" borderId="20" applyNumberFormat="0" applyFont="1" applyFill="1" applyBorder="1" applyAlignment="1" applyProtection="0">
      <alignment vertical="bottom"/>
    </xf>
    <xf numFmtId="0" fontId="0" fillId="4" borderId="21" applyNumberFormat="0" applyFont="1" applyFill="1" applyBorder="1" applyAlignment="1" applyProtection="0">
      <alignment vertical="bottom"/>
    </xf>
    <xf numFmtId="61" fontId="6" fillId="4" borderId="20" applyNumberFormat="1" applyFont="1" applyFill="1" applyBorder="1" applyAlignment="1" applyProtection="0">
      <alignment vertical="bottom"/>
    </xf>
    <xf numFmtId="61" fontId="6" fillId="4" borderId="1" applyNumberFormat="1" applyFont="1" applyFill="1" applyBorder="1" applyAlignment="1" applyProtection="0">
      <alignment vertical="bottom"/>
    </xf>
    <xf numFmtId="61" fontId="6" fillId="4" borderId="21" applyNumberFormat="1" applyFont="1" applyFill="1" applyBorder="1" applyAlignment="1" applyProtection="0">
      <alignment vertical="bottom"/>
    </xf>
    <xf numFmtId="0" fontId="0" fillId="4" borderId="2" applyNumberFormat="0" applyFont="1" applyFill="1" applyBorder="1" applyAlignment="1" applyProtection="0">
      <alignment horizontal="right" vertical="bottom"/>
    </xf>
    <xf numFmtId="49" fontId="0" fillId="4" borderId="22" applyNumberFormat="1" applyFont="1" applyFill="1" applyBorder="1" applyAlignment="1" applyProtection="0">
      <alignment horizontal="center" vertical="bottom"/>
    </xf>
    <xf numFmtId="49" fontId="7" fillId="4" borderId="23" applyNumberFormat="1" applyFont="1" applyFill="1" applyBorder="1" applyAlignment="1" applyProtection="0">
      <alignment horizontal="center" vertical="bottom"/>
    </xf>
    <xf numFmtId="49" fontId="7" fillId="4" borderId="4" applyNumberFormat="1" applyFont="1" applyFill="1" applyBorder="1" applyAlignment="1" applyProtection="0">
      <alignment horizontal="center" vertical="bottom"/>
    </xf>
    <xf numFmtId="49" fontId="7" fillId="4" borderId="3" applyNumberFormat="1" applyFont="1" applyFill="1" applyBorder="1" applyAlignment="1" applyProtection="0">
      <alignment horizontal="center" vertical="bottom"/>
    </xf>
    <xf numFmtId="0" fontId="8" fillId="4" borderId="24" applyNumberFormat="1" applyFont="1" applyFill="1" applyBorder="1" applyAlignment="1" applyProtection="0">
      <alignment horizontal="left" vertical="bottom"/>
    </xf>
    <xf numFmtId="59" fontId="0" fillId="4" borderId="25" applyNumberFormat="1" applyFont="1" applyFill="1" applyBorder="1" applyAlignment="1" applyProtection="0">
      <alignment vertical="bottom"/>
    </xf>
    <xf numFmtId="0" fontId="8" fillId="4" borderId="26" applyNumberFormat="1" applyFont="1" applyFill="1" applyBorder="1" applyAlignment="1" applyProtection="0">
      <alignment horizontal="left" vertical="bottom"/>
    </xf>
    <xf numFmtId="59" fontId="0" fillId="4" borderId="27" applyNumberFormat="1" applyFont="1" applyFill="1" applyBorder="1" applyAlignment="1" applyProtection="0">
      <alignment vertical="bottom"/>
    </xf>
    <xf numFmtId="49" fontId="0" fillId="4" borderId="2" applyNumberFormat="1" applyFont="1" applyFill="1" applyBorder="1" applyAlignment="1" applyProtection="0">
      <alignment vertical="bottom"/>
    </xf>
    <xf numFmtId="61" fontId="0" fillId="4" borderId="4" applyNumberFormat="1" applyFont="1" applyFill="1" applyBorder="1" applyAlignment="1" applyProtection="0">
      <alignment vertical="bottom"/>
    </xf>
    <xf numFmtId="61" fontId="0" fillId="4" borderId="3" applyNumberFormat="1" applyFont="1" applyFill="1" applyBorder="1" applyAlignment="1" applyProtection="0">
      <alignment vertical="bottom"/>
    </xf>
    <xf numFmtId="49" fontId="0" fillId="4" borderId="14" applyNumberFormat="1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0" fontId="0" fillId="4" borderId="15" applyNumberFormat="0" applyFont="1" applyFill="1" applyBorder="1" applyAlignment="1" applyProtection="0">
      <alignment vertical="bottom"/>
    </xf>
    <xf numFmtId="49" fontId="10" fillId="4" borderId="4" applyNumberFormat="1" applyFont="1" applyFill="1" applyBorder="1" applyAlignment="1" applyProtection="0">
      <alignment horizontal="center" vertical="bottom"/>
    </xf>
    <xf numFmtId="1" fontId="0" fillId="4" borderId="13" applyNumberFormat="1" applyFont="1" applyFill="1" applyBorder="1" applyAlignment="1" applyProtection="0">
      <alignment vertical="bottom"/>
    </xf>
    <xf numFmtId="1" fontId="0" fillId="4" borderId="4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4" borderId="28" applyNumberFormat="1" applyFont="1" applyFill="1" applyBorder="1" applyAlignment="1" applyProtection="0">
      <alignment vertical="bottom" wrapText="1"/>
    </xf>
    <xf numFmtId="0" fontId="5" fillId="4" borderId="29" applyNumberFormat="0" applyFont="1" applyFill="1" applyBorder="1" applyAlignment="1" applyProtection="0">
      <alignment vertical="bottom"/>
    </xf>
    <xf numFmtId="49" fontId="6" fillId="4" borderId="28" applyNumberFormat="1" applyFont="1" applyFill="1" applyBorder="1" applyAlignment="1" applyProtection="0">
      <alignment horizontal="center" vertical="bottom"/>
    </xf>
    <xf numFmtId="0" fontId="6" fillId="4" borderId="30" applyNumberFormat="0" applyFont="1" applyFill="1" applyBorder="1" applyAlignment="1" applyProtection="0">
      <alignment horizontal="center" vertical="bottom"/>
    </xf>
    <xf numFmtId="0" fontId="6" fillId="4" borderId="29" applyNumberFormat="0" applyFont="1" applyFill="1" applyBorder="1" applyAlignment="1" applyProtection="0">
      <alignment horizontal="center" vertical="bottom"/>
    </xf>
    <xf numFmtId="49" fontId="0" fillId="4" borderId="28" applyNumberFormat="1" applyFont="1" applyFill="1" applyBorder="1" applyAlignment="1" applyProtection="0">
      <alignment horizontal="right" vertical="bottom"/>
    </xf>
    <xf numFmtId="0" fontId="0" fillId="4" borderId="29" applyNumberFormat="0" applyFont="1" applyFill="1" applyBorder="1" applyAlignment="1" applyProtection="0">
      <alignment horizontal="right" vertical="bottom"/>
    </xf>
    <xf numFmtId="0" fontId="6" fillId="4" borderId="28" applyNumberFormat="1" applyFont="1" applyFill="1" applyBorder="1" applyAlignment="1" applyProtection="0">
      <alignment vertical="bottom"/>
    </xf>
    <xf numFmtId="0" fontId="6" fillId="4" borderId="30" applyNumberFormat="1" applyFont="1" applyFill="1" applyBorder="1" applyAlignment="1" applyProtection="0">
      <alignment vertical="bottom"/>
    </xf>
    <xf numFmtId="0" fontId="6" fillId="4" borderId="29" applyNumberFormat="1" applyFont="1" applyFill="1" applyBorder="1" applyAlignment="1" applyProtection="0">
      <alignment vertical="bottom"/>
    </xf>
    <xf numFmtId="49" fontId="0" fillId="4" borderId="3" applyNumberFormat="1" applyFont="1" applyFill="1" applyBorder="1" applyAlignment="1" applyProtection="0">
      <alignment horizontal="center" vertical="bottom"/>
    </xf>
    <xf numFmtId="49" fontId="7" fillId="4" borderId="2" applyNumberFormat="1" applyFont="1" applyFill="1" applyBorder="1" applyAlignment="1" applyProtection="0">
      <alignment horizontal="center" vertical="bottom"/>
    </xf>
    <xf numFmtId="59" fontId="0" fillId="4" borderId="7" applyNumberFormat="1" applyFont="1" applyFill="1" applyBorder="1" applyAlignment="1" applyProtection="0">
      <alignment vertical="bottom"/>
    </xf>
    <xf numFmtId="49" fontId="11" fillId="4" borderId="4" applyNumberFormat="1" applyFont="1" applyFill="1" applyBorder="1" applyAlignment="1" applyProtection="0">
      <alignment horizontal="center" vertical="bottom"/>
    </xf>
    <xf numFmtId="49" fontId="10" fillId="4" borderId="10" applyNumberFormat="1" applyFont="1" applyFill="1" applyBorder="1" applyAlignment="1" applyProtection="0">
      <alignment horizontal="center" vertical="bottom"/>
    </xf>
    <xf numFmtId="0" fontId="10" fillId="4" borderId="10" applyNumberFormat="0" applyFont="1" applyFill="1" applyBorder="1" applyAlignment="1" applyProtection="0">
      <alignment horizontal="center" vertical="bottom"/>
    </xf>
    <xf numFmtId="49" fontId="12" fillId="4" borderId="11" applyNumberFormat="1" applyFont="1" applyFill="1" applyBorder="1" applyAlignment="1" applyProtection="0">
      <alignment horizontal="center" vertical="bottom"/>
    </xf>
    <xf numFmtId="60" fontId="0" fillId="4" borderId="11" applyNumberFormat="1" applyFont="1" applyFill="1" applyBorder="1" applyAlignment="1" applyProtection="0">
      <alignment vertical="bottom"/>
    </xf>
    <xf numFmtId="49" fontId="0" fillId="4" borderId="1" applyNumberFormat="1" applyFont="1" applyFill="1" applyBorder="1" applyAlignment="1" applyProtection="0">
      <alignment horizontal="right" vertical="bottom"/>
    </xf>
    <xf numFmtId="59" fontId="7" fillId="4" borderId="15" applyNumberFormat="1" applyFont="1" applyFill="1" applyBorder="1" applyAlignment="1" applyProtection="0">
      <alignment horizontal="right" vertical="bottom"/>
    </xf>
    <xf numFmtId="49" fontId="7" fillId="4" borderId="14" applyNumberFormat="1" applyFont="1" applyFill="1" applyBorder="1" applyAlignment="1" applyProtection="0">
      <alignment horizontal="right" vertical="bottom"/>
    </xf>
    <xf numFmtId="59" fontId="7" fillId="4" borderId="1" applyNumberFormat="1" applyFont="1" applyFill="1" applyBorder="1" applyAlignment="1" applyProtection="0">
      <alignment horizontal="right" vertical="bottom"/>
    </xf>
    <xf numFmtId="49" fontId="7" fillId="4" borderId="1" applyNumberFormat="1" applyFont="1" applyFill="1" applyBorder="1" applyAlignment="1" applyProtection="0">
      <alignment horizontal="right" vertical="bottom"/>
    </xf>
    <xf numFmtId="59" fontId="0" fillId="4" borderId="2" applyNumberFormat="1" applyFont="1" applyFill="1" applyBorder="1" applyAlignment="1" applyProtection="0">
      <alignment vertical="bottom"/>
    </xf>
    <xf numFmtId="1" fontId="0" fillId="4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51515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3.6016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26</v>
      </c>
      <c r="C11" s="3"/>
      <c r="D11" s="3"/>
    </row>
    <row r="12">
      <c r="B12" s="4"/>
      <c r="C12" t="s" s="4">
        <v>27</v>
      </c>
      <c r="D12" t="s" s="5">
        <v>28</v>
      </c>
    </row>
    <row r="13">
      <c r="B13" t="s" s="3">
        <v>36</v>
      </c>
      <c r="C13" s="3"/>
      <c r="D13" s="3"/>
    </row>
    <row r="14">
      <c r="B14" s="4"/>
      <c r="C14" t="s" s="4">
        <v>27</v>
      </c>
      <c r="D14" t="s" s="5">
        <v>37</v>
      </c>
    </row>
    <row r="15">
      <c r="B15" t="s" s="3">
        <v>38</v>
      </c>
      <c r="C15" s="3"/>
      <c r="D15" s="3"/>
    </row>
    <row r="16">
      <c r="B16" s="4"/>
      <c r="C16" t="s" s="4">
        <v>5</v>
      </c>
      <c r="D16" t="s" s="5">
        <v>38</v>
      </c>
    </row>
  </sheetData>
  <mergeCells count="1">
    <mergeCell ref="B3:D3"/>
  </mergeCells>
  <hyperlinks>
    <hyperlink ref="D10" location="'Sonne'!R1C1" tooltip="" display="Sonne"/>
    <hyperlink ref="D12" location="'Mond 3-43 - Tabelle 1-1'!R1C1" tooltip="" display="Mond 3-43 - Tabelle 1-1"/>
    <hyperlink ref="D14" location="'Mond 43-90 - Tabelle 1-1'!R1C1" tooltip="" display="Mond 43-90 - Tabelle 1-1"/>
    <hyperlink ref="D16" location="'Fixsterne und Planeten'!R1C1" tooltip="" display="Fixsterne und Planeten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W51"/>
  <sheetViews>
    <sheetView workbookViewId="0" showGridLines="0" defaultGridColor="1"/>
  </sheetViews>
  <sheetFormatPr defaultColWidth="9" defaultRowHeight="12.75" customHeight="1" outlineLevelRow="0" outlineLevelCol="0"/>
  <cols>
    <col min="1" max="1" width="7.22656" style="6" customWidth="1"/>
    <col min="2" max="2" width="5.71875" style="6" customWidth="1"/>
    <col min="3" max="23" width="6.60156" style="6" customWidth="1"/>
    <col min="24" max="256" width="9" style="6" customWidth="1"/>
  </cols>
  <sheetData>
    <row r="1" ht="32.25" customHeight="1">
      <c r="A1" t="s" s="7">
        <v>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ht="30.5" customHeight="1">
      <c r="A2" t="s" s="9">
        <v>7</v>
      </c>
      <c r="B2" s="10"/>
      <c r="C2" t="s" s="11">
        <v>8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3"/>
    </row>
    <row r="3" ht="14.5" customHeight="1">
      <c r="A3" t="s" s="14">
        <v>9</v>
      </c>
      <c r="B3" s="15"/>
      <c r="C3" s="16">
        <v>0</v>
      </c>
      <c r="D3" s="17">
        <f>C3+2</f>
        <v>2</v>
      </c>
      <c r="E3" s="17">
        <f>D3+2</f>
        <v>4</v>
      </c>
      <c r="F3" s="17">
        <f>E3+2</f>
        <v>6</v>
      </c>
      <c r="G3" s="17">
        <f>F3+2</f>
        <v>8</v>
      </c>
      <c r="H3" s="17">
        <f>G3+2</f>
        <v>10</v>
      </c>
      <c r="I3" s="17">
        <f>H3+2</f>
        <v>12</v>
      </c>
      <c r="J3" s="17">
        <f>I3+2</f>
        <v>14</v>
      </c>
      <c r="K3" s="17">
        <f>J3+2</f>
        <v>16</v>
      </c>
      <c r="L3" s="17">
        <f>K3+2</f>
        <v>18</v>
      </c>
      <c r="M3" s="17">
        <f>L3+2</f>
        <v>20</v>
      </c>
      <c r="N3" s="17">
        <f>M3+2</f>
        <v>22</v>
      </c>
      <c r="O3" s="17">
        <f>N3+2</f>
        <v>24</v>
      </c>
      <c r="P3" s="17">
        <f>O3+2</f>
        <v>26</v>
      </c>
      <c r="Q3" s="17">
        <f>P3+2</f>
        <v>28</v>
      </c>
      <c r="R3" s="17">
        <f>Q3+2</f>
        <v>30</v>
      </c>
      <c r="S3" s="17">
        <f>R3+2</f>
        <v>32</v>
      </c>
      <c r="T3" s="17">
        <f>S3+2</f>
        <v>34</v>
      </c>
      <c r="U3" s="17">
        <f>T3+2</f>
        <v>36</v>
      </c>
      <c r="V3" s="17">
        <f>U3+2</f>
        <v>38</v>
      </c>
      <c r="W3" s="18">
        <f>V3+2</f>
        <v>40</v>
      </c>
    </row>
    <row r="4" ht="14.5" customHeight="1">
      <c r="A4" s="19"/>
      <c r="B4" t="s" s="20">
        <v>10</v>
      </c>
      <c r="C4" t="s" s="21">
        <f t="shared" si="20" ref="C4:W4">"'"</f>
        <v>11</v>
      </c>
      <c r="D4" t="s" s="22">
        <f t="shared" si="20"/>
        <v>11</v>
      </c>
      <c r="E4" t="s" s="22">
        <f t="shared" si="20"/>
        <v>11</v>
      </c>
      <c r="F4" t="s" s="22">
        <f t="shared" si="20"/>
        <v>11</v>
      </c>
      <c r="G4" t="s" s="22">
        <f t="shared" si="20"/>
        <v>11</v>
      </c>
      <c r="H4" t="s" s="22">
        <f t="shared" si="20"/>
        <v>11</v>
      </c>
      <c r="I4" t="s" s="22">
        <f t="shared" si="20"/>
        <v>11</v>
      </c>
      <c r="J4" t="s" s="22">
        <f t="shared" si="20"/>
        <v>11</v>
      </c>
      <c r="K4" t="s" s="22">
        <f t="shared" si="20"/>
        <v>11</v>
      </c>
      <c r="L4" t="s" s="22">
        <f t="shared" si="20"/>
        <v>11</v>
      </c>
      <c r="M4" t="s" s="22">
        <f t="shared" si="20"/>
        <v>11</v>
      </c>
      <c r="N4" t="s" s="22">
        <f t="shared" si="20"/>
        <v>11</v>
      </c>
      <c r="O4" t="s" s="22">
        <f t="shared" si="20"/>
        <v>11</v>
      </c>
      <c r="P4" t="s" s="22">
        <f t="shared" si="20"/>
        <v>11</v>
      </c>
      <c r="Q4" t="s" s="22">
        <f t="shared" si="20"/>
        <v>11</v>
      </c>
      <c r="R4" t="s" s="22">
        <f t="shared" si="20"/>
        <v>11</v>
      </c>
      <c r="S4" t="s" s="22">
        <f t="shared" si="20"/>
        <v>11</v>
      </c>
      <c r="T4" t="s" s="22">
        <f t="shared" si="20"/>
        <v>11</v>
      </c>
      <c r="U4" t="s" s="22">
        <f t="shared" si="20"/>
        <v>11</v>
      </c>
      <c r="V4" t="s" s="22">
        <f t="shared" si="20"/>
        <v>11</v>
      </c>
      <c r="W4" t="s" s="23">
        <f t="shared" si="20"/>
        <v>11</v>
      </c>
    </row>
    <row r="5" ht="14" customHeight="1">
      <c r="A5" s="24"/>
      <c r="B5" s="25">
        <v>3</v>
      </c>
      <c r="C5" s="26">
        <f>16-1.753*SQRT(C$3)-0.267*1010/283/TAN(RADIANS($B5+0.04848/(TAN(RADIANS($B5))+0.028)))</f>
        <v>0.8664633146883727</v>
      </c>
      <c r="D5" s="27">
        <f>16-1.753*SQRT(D$3)-0.267*1010/283/TAN(RADIANS($B5+0.04848/(TAN(RADIANS($B5))+0.028)))</f>
        <v>-1.612653060151663</v>
      </c>
      <c r="E5" s="27">
        <f>16-1.753*SQRT(E$3)-0.267*1010/283/TAN(RADIANS($B5+0.04848/(TAN(RADIANS($B5))+0.028)))</f>
        <v>-2.639536685311628</v>
      </c>
      <c r="F5" s="27">
        <f>16-1.753*SQRT(F$3)-0.267*1010/283/TAN(RADIANS($B5+0.04848/(TAN(RADIANS($B5))+0.028)))</f>
        <v>-3.427492204410539</v>
      </c>
      <c r="G5" s="27">
        <f>16-1.753*SQRT(G$3)-0.267*1010/283/TAN(RADIANS($B5+0.04848/(TAN(RADIANS($B5))+0.028)))</f>
        <v>-4.091769434991699</v>
      </c>
      <c r="H5" s="27">
        <f>16-1.753*SQRT(H$3)-0.267*1010/283/TAN(RADIANS($B5+0.04848/(TAN(RADIANS($B5))+0.028)))</f>
        <v>-4.677009423586798</v>
      </c>
      <c r="I5" s="27">
        <f>16-1.753*SQRT(I$3)-0.267*1010/283/TAN(RADIANS($B5+0.04848/(TAN(RADIANS($B5))+0.028)))</f>
        <v>-5.206106816648111</v>
      </c>
      <c r="J5" s="27">
        <f>16-1.753*SQRT(J$3)-0.267*1010/283/TAN(RADIANS($B5+0.04848/(TAN(RADIANS($B5))+0.028)))</f>
        <v>-5.692662084326345</v>
      </c>
      <c r="K5" s="27">
        <f>16-1.753*SQRT(K$3)-0.267*1010/283/TAN(RADIANS($B5+0.04848/(TAN(RADIANS($B5))+0.028)))</f>
        <v>-6.145536685311628</v>
      </c>
      <c r="L5" s="27">
        <f>16-1.753*SQRT(L$3)-0.267*1010/283/TAN(RADIANS($B5+0.04848/(TAN(RADIANS($B5))+0.028)))</f>
        <v>-6.570885809831733</v>
      </c>
      <c r="M5" s="27">
        <f>16-1.753*SQRT(M$3)-0.267*1010/283/TAN(RADIANS($B5+0.04848/(TAN(RADIANS($B5))+0.028)))</f>
        <v>-6.97319101442589</v>
      </c>
      <c r="N5" s="27">
        <f>16-1.753*SQRT(N$3)-0.267*1010/283/TAN(RADIANS($B5+0.04848/(TAN(RADIANS($B5))+0.028)))</f>
        <v>-7.355835512282098</v>
      </c>
      <c r="O5" s="27">
        <f>16-1.753*SQRT(O$3)-0.267*1010/283/TAN(RADIANS($B5+0.04848/(TAN(RADIANS($B5))+0.028)))</f>
        <v>-7.721447723509449</v>
      </c>
      <c r="P5" s="27">
        <f>16-1.753*SQRT(P$3)-0.267*1010/283/TAN(RADIANS($B5+0.04848/(TAN(RADIANS($B5))+0.028)))</f>
        <v>-8.072117892639778</v>
      </c>
      <c r="Q5" s="27">
        <f>16-1.753*SQRT(Q$3)-0.267*1010/283/TAN(RADIANS($B5+0.04848/(TAN(RADIANS($B5))+0.028)))</f>
        <v>-8.409540781904083</v>
      </c>
      <c r="R5" s="27">
        <f>16-1.753*SQRT(R$3)-0.267*1010/283/TAN(RADIANS($B5+0.04848/(TAN(RADIANS($B5))+0.028)))</f>
        <v>-8.735113118377189</v>
      </c>
      <c r="S5" s="27">
        <f>16-1.753*SQRT(S$3)-0.267*1010/283/TAN(RADIANS($B5+0.04848/(TAN(RADIANS($B5))+0.028)))</f>
        <v>-9.05000218467177</v>
      </c>
      <c r="T5" s="27">
        <f>16-1.753*SQRT(T$3)-0.267*1010/283/TAN(RADIANS($B5+0.04848/(TAN(RADIANS($B5))+0.028)))</f>
        <v>-9.35519535697544</v>
      </c>
      <c r="U5" s="27">
        <f>16-1.753*SQRT(U$3)-0.267*1010/283/TAN(RADIANS($B5+0.04848/(TAN(RADIANS($B5))+0.028)))</f>
        <v>-9.651536685311626</v>
      </c>
      <c r="V5" s="27">
        <f>16-1.753*SQRT(V$3)-0.267*1010/283/TAN(RADIANS($B5+0.04848/(TAN(RADIANS($B5))+0.028)))</f>
        <v>-9.939754432516242</v>
      </c>
      <c r="W5" s="28">
        <f>16-1.753*SQRT(W$3)-0.267*1010/283/TAN(RADIANS($B5+0.04848/(TAN(RADIANS($B5))+0.028)))</f>
        <v>-10.22048216186197</v>
      </c>
    </row>
    <row r="6" ht="14" customHeight="1">
      <c r="A6" s="24"/>
      <c r="B6" s="25">
        <f>B5+0.5</f>
        <v>3.5</v>
      </c>
      <c r="C6" s="26">
        <f>16-1.753*SQRT(C$3)-0.267*1010/283/TAN(RADIANS($B6+0.04848/(TAN(RADIANS($B6))+0.028)))</f>
        <v>2.520765212853826</v>
      </c>
      <c r="D6" s="27">
        <f>16-1.753*SQRT(D$3)-0.267*1010/283/TAN(RADIANS($B6+0.04848/(TAN(RADIANS($B6))+0.028)))</f>
        <v>0.04164883801379027</v>
      </c>
      <c r="E6" s="27">
        <f>16-1.753*SQRT(E$3)-0.267*1010/283/TAN(RADIANS($B6+0.04848/(TAN(RADIANS($B6))+0.028)))</f>
        <v>-0.9852347871461742</v>
      </c>
      <c r="F6" s="27">
        <f>16-1.753*SQRT(F$3)-0.267*1010/283/TAN(RADIANS($B6+0.04848/(TAN(RADIANS($B6))+0.028)))</f>
        <v>-1.773190306245086</v>
      </c>
      <c r="G6" s="27">
        <f>16-1.753*SQRT(G$3)-0.267*1010/283/TAN(RADIANS($B6+0.04848/(TAN(RADIANS($B6))+0.028)))</f>
        <v>-2.437467536826246</v>
      </c>
      <c r="H6" s="27">
        <f>16-1.753*SQRT(H$3)-0.267*1010/283/TAN(RADIANS($B6+0.04848/(TAN(RADIANS($B6))+0.028)))</f>
        <v>-3.022707525421344</v>
      </c>
      <c r="I6" s="27">
        <f>16-1.753*SQRT(I$3)-0.267*1010/283/TAN(RADIANS($B6+0.04848/(TAN(RADIANS($B6))+0.028)))</f>
        <v>-3.551804918482658</v>
      </c>
      <c r="J6" s="27">
        <f>16-1.753*SQRT(J$3)-0.267*1010/283/TAN(RADIANS($B6+0.04848/(TAN(RADIANS($B6))+0.028)))</f>
        <v>-4.038360186160892</v>
      </c>
      <c r="K6" s="27">
        <f>16-1.753*SQRT(K$3)-0.267*1010/283/TAN(RADIANS($B6+0.04848/(TAN(RADIANS($B6))+0.028)))</f>
        <v>-4.491234787146174</v>
      </c>
      <c r="L6" s="27">
        <f>16-1.753*SQRT(L$3)-0.267*1010/283/TAN(RADIANS($B6+0.04848/(TAN(RADIANS($B6))+0.028)))</f>
        <v>-4.91658391166628</v>
      </c>
      <c r="M6" s="27">
        <f>16-1.753*SQRT(M$3)-0.267*1010/283/TAN(RADIANS($B6+0.04848/(TAN(RADIANS($B6))+0.028)))</f>
        <v>-5.318889116260436</v>
      </c>
      <c r="N6" s="27">
        <f>16-1.753*SQRT(N$3)-0.267*1010/283/TAN(RADIANS($B6+0.04848/(TAN(RADIANS($B6))+0.028)))</f>
        <v>-5.701533614116645</v>
      </c>
      <c r="O6" s="27">
        <f>16-1.753*SQRT(O$3)-0.267*1010/283/TAN(RADIANS($B6+0.04848/(TAN(RADIANS($B6))+0.028)))</f>
        <v>-6.067145825343996</v>
      </c>
      <c r="P6" s="27">
        <f>16-1.753*SQRT(P$3)-0.267*1010/283/TAN(RADIANS($B6+0.04848/(TAN(RADIANS($B6))+0.028)))</f>
        <v>-6.417815994474324</v>
      </c>
      <c r="Q6" s="27">
        <f>16-1.753*SQRT(Q$3)-0.267*1010/283/TAN(RADIANS($B6+0.04848/(TAN(RADIANS($B6))+0.028)))</f>
        <v>-6.755238883738629</v>
      </c>
      <c r="R6" s="27">
        <f>16-1.753*SQRT(R$3)-0.267*1010/283/TAN(RADIANS($B6+0.04848/(TAN(RADIANS($B6))+0.028)))</f>
        <v>-7.080811220211736</v>
      </c>
      <c r="S6" s="27">
        <f>16-1.753*SQRT(S$3)-0.267*1010/283/TAN(RADIANS($B6+0.04848/(TAN(RADIANS($B6))+0.028)))</f>
        <v>-7.395700286506317</v>
      </c>
      <c r="T6" s="27">
        <f>16-1.753*SQRT(T$3)-0.267*1010/283/TAN(RADIANS($B6+0.04848/(TAN(RADIANS($B6))+0.028)))</f>
        <v>-7.700893458809986</v>
      </c>
      <c r="U6" s="27">
        <f>16-1.753*SQRT(U$3)-0.267*1010/283/TAN(RADIANS($B6+0.04848/(TAN(RADIANS($B6))+0.028)))</f>
        <v>-7.997234787146173</v>
      </c>
      <c r="V6" s="27">
        <f>16-1.753*SQRT(V$3)-0.267*1010/283/TAN(RADIANS($B6+0.04848/(TAN(RADIANS($B6))+0.028)))</f>
        <v>-8.285452534350789</v>
      </c>
      <c r="W6" s="28">
        <f>16-1.753*SQRT(W$3)-0.267*1010/283/TAN(RADIANS($B6+0.04848/(TAN(RADIANS($B6))+0.028)))</f>
        <v>-8.566180263696513</v>
      </c>
    </row>
    <row r="7" ht="14" customHeight="1">
      <c r="A7" s="24"/>
      <c r="B7" s="25">
        <f>B6+0.5</f>
        <v>4</v>
      </c>
      <c r="C7" s="26">
        <f>16-1.753*SQRT(C$3)-0.267*1010/283/TAN(RADIANS($B7+0.04848/(TAN(RADIANS($B7))+0.028)))</f>
        <v>3.878937650923096</v>
      </c>
      <c r="D7" s="27">
        <f>16-1.753*SQRT(D$3)-0.267*1010/283/TAN(RADIANS($B7+0.04848/(TAN(RADIANS($B7))+0.028)))</f>
        <v>1.39982127608306</v>
      </c>
      <c r="E7" s="27">
        <f>16-1.753*SQRT(E$3)-0.267*1010/283/TAN(RADIANS($B7+0.04848/(TAN(RADIANS($B7))+0.028)))</f>
        <v>0.3729376509230953</v>
      </c>
      <c r="F7" s="27">
        <f>16-1.753*SQRT(F$3)-0.267*1010/283/TAN(RADIANS($B7+0.04848/(TAN(RADIANS($B7))+0.028)))</f>
        <v>-0.4150178681758163</v>
      </c>
      <c r="G7" s="27">
        <f>16-1.753*SQRT(G$3)-0.267*1010/283/TAN(RADIANS($B7+0.04848/(TAN(RADIANS($B7))+0.028)))</f>
        <v>-1.079295098756976</v>
      </c>
      <c r="H7" s="27">
        <f>16-1.753*SQRT(H$3)-0.267*1010/283/TAN(RADIANS($B7+0.04848/(TAN(RADIANS($B7))+0.028)))</f>
        <v>-1.664535087352075</v>
      </c>
      <c r="I7" s="27">
        <f>16-1.753*SQRT(I$3)-0.267*1010/283/TAN(RADIANS($B7+0.04848/(TAN(RADIANS($B7))+0.028)))</f>
        <v>-2.193632480413388</v>
      </c>
      <c r="J7" s="27">
        <f>16-1.753*SQRT(J$3)-0.267*1010/283/TAN(RADIANS($B7+0.04848/(TAN(RADIANS($B7))+0.028)))</f>
        <v>-2.680187748091623</v>
      </c>
      <c r="K7" s="27">
        <f>16-1.753*SQRT(K$3)-0.267*1010/283/TAN(RADIANS($B7+0.04848/(TAN(RADIANS($B7))+0.028)))</f>
        <v>-3.133062349076905</v>
      </c>
      <c r="L7" s="27">
        <f>16-1.753*SQRT(L$3)-0.267*1010/283/TAN(RADIANS($B7+0.04848/(TAN(RADIANS($B7))+0.028)))</f>
        <v>-3.55841147359701</v>
      </c>
      <c r="M7" s="27">
        <f>16-1.753*SQRT(M$3)-0.267*1010/283/TAN(RADIANS($B7+0.04848/(TAN(RADIANS($B7))+0.028)))</f>
        <v>-3.960716678191167</v>
      </c>
      <c r="N7" s="27">
        <f>16-1.753*SQRT(N$3)-0.267*1010/283/TAN(RADIANS($B7+0.04848/(TAN(RADIANS($B7))+0.028)))</f>
        <v>-4.343361176047376</v>
      </c>
      <c r="O7" s="27">
        <f>16-1.753*SQRT(O$3)-0.267*1010/283/TAN(RADIANS($B7+0.04848/(TAN(RADIANS($B7))+0.028)))</f>
        <v>-4.708973387274726</v>
      </c>
      <c r="P7" s="27">
        <f>16-1.753*SQRT(P$3)-0.267*1010/283/TAN(RADIANS($B7+0.04848/(TAN(RADIANS($B7))+0.028)))</f>
        <v>-5.059643556405055</v>
      </c>
      <c r="Q7" s="27">
        <f>16-1.753*SQRT(Q$3)-0.267*1010/283/TAN(RADIANS($B7+0.04848/(TAN(RADIANS($B7))+0.028)))</f>
        <v>-5.39706644566936</v>
      </c>
      <c r="R7" s="27">
        <f>16-1.753*SQRT(R$3)-0.267*1010/283/TAN(RADIANS($B7+0.04848/(TAN(RADIANS($B7))+0.028)))</f>
        <v>-5.722638782142466</v>
      </c>
      <c r="S7" s="27">
        <f>16-1.753*SQRT(S$3)-0.267*1010/283/TAN(RADIANS($B7+0.04848/(TAN(RADIANS($B7))+0.028)))</f>
        <v>-6.037527848437048</v>
      </c>
      <c r="T7" s="27">
        <f>16-1.753*SQRT(T$3)-0.267*1010/283/TAN(RADIANS($B7+0.04848/(TAN(RADIANS($B7))+0.028)))</f>
        <v>-6.342721020740717</v>
      </c>
      <c r="U7" s="27">
        <f>16-1.753*SQRT(U$3)-0.267*1010/283/TAN(RADIANS($B7+0.04848/(TAN(RADIANS($B7))+0.028)))</f>
        <v>-6.639062349076903</v>
      </c>
      <c r="V7" s="27">
        <f>16-1.753*SQRT(V$3)-0.267*1010/283/TAN(RADIANS($B7+0.04848/(TAN(RADIANS($B7))+0.028)))</f>
        <v>-6.927280096281519</v>
      </c>
      <c r="W7" s="28">
        <f>16-1.753*SQRT(W$3)-0.267*1010/283/TAN(RADIANS($B7+0.04848/(TAN(RADIANS($B7))+0.028)))</f>
        <v>-7.208007825627243</v>
      </c>
    </row>
    <row r="8" ht="18" customHeight="1">
      <c r="A8" s="24"/>
      <c r="B8" s="25">
        <f>B7+0.5</f>
        <v>4.5</v>
      </c>
      <c r="C8" s="26">
        <f>16-1.753*SQRT(C$3)-0.267*1010/283/TAN(RADIANS($B8+0.04848/(TAN(RADIANS($B8))+0.028)))</f>
        <v>5.007466912366807</v>
      </c>
      <c r="D8" s="27">
        <f>16-1.753*SQRT(D$3)-0.267*1010/283/TAN(RADIANS($B8+0.04848/(TAN(RADIANS($B8))+0.028)))</f>
        <v>2.528350537526771</v>
      </c>
      <c r="E8" s="27">
        <f>16-1.753*SQRT(E$3)-0.267*1010/283/TAN(RADIANS($B8+0.04848/(TAN(RADIANS($B8))+0.028)))</f>
        <v>1.501466912366807</v>
      </c>
      <c r="F8" s="27">
        <f>16-1.753*SQRT(F$3)-0.267*1010/283/TAN(RADIANS($B8+0.04848/(TAN(RADIANS($B8))+0.028)))</f>
        <v>0.7135113932678951</v>
      </c>
      <c r="G8" s="27">
        <f>16-1.753*SQRT(G$3)-0.267*1010/283/TAN(RADIANS($B8+0.04848/(TAN(RADIANS($B8))+0.028)))</f>
        <v>0.04923416268673542</v>
      </c>
      <c r="H8" s="27">
        <f>16-1.753*SQRT(H$3)-0.267*1010/283/TAN(RADIANS($B8+0.04848/(TAN(RADIANS($B8))+0.028)))</f>
        <v>-0.5360058259083633</v>
      </c>
      <c r="I8" s="27">
        <f>16-1.753*SQRT(I$3)-0.267*1010/283/TAN(RADIANS($B8+0.04848/(TAN(RADIANS($B8))+0.028)))</f>
        <v>-1.065103218969677</v>
      </c>
      <c r="J8" s="27">
        <f>16-1.753*SQRT(J$3)-0.267*1010/283/TAN(RADIANS($B8+0.04848/(TAN(RADIANS($B8))+0.028)))</f>
        <v>-1.551658486647911</v>
      </c>
      <c r="K8" s="27">
        <f>16-1.753*SQRT(K$3)-0.267*1010/283/TAN(RADIANS($B8+0.04848/(TAN(RADIANS($B8))+0.028)))</f>
        <v>-2.004533087633193</v>
      </c>
      <c r="L8" s="27">
        <f>16-1.753*SQRT(L$3)-0.267*1010/283/TAN(RADIANS($B8+0.04848/(TAN(RADIANS($B8))+0.028)))</f>
        <v>-2.429882212153299</v>
      </c>
      <c r="M8" s="27">
        <f>16-1.753*SQRT(M$3)-0.267*1010/283/TAN(RADIANS($B8+0.04848/(TAN(RADIANS($B8))+0.028)))</f>
        <v>-2.832187416747455</v>
      </c>
      <c r="N8" s="27">
        <f>16-1.753*SQRT(N$3)-0.267*1010/283/TAN(RADIANS($B8+0.04848/(TAN(RADIANS($B8))+0.028)))</f>
        <v>-3.214831914603664</v>
      </c>
      <c r="O8" s="27">
        <f>16-1.753*SQRT(O$3)-0.267*1010/283/TAN(RADIANS($B8+0.04848/(TAN(RADIANS($B8))+0.028)))</f>
        <v>-3.580444125831015</v>
      </c>
      <c r="P8" s="27">
        <f>16-1.753*SQRT(P$3)-0.267*1010/283/TAN(RADIANS($B8+0.04848/(TAN(RADIANS($B8))+0.028)))</f>
        <v>-3.931114294961343</v>
      </c>
      <c r="Q8" s="27">
        <f>16-1.753*SQRT(Q$3)-0.267*1010/283/TAN(RADIANS($B8+0.04848/(TAN(RADIANS($B8))+0.028)))</f>
        <v>-4.268537184225648</v>
      </c>
      <c r="R8" s="27">
        <f>16-1.753*SQRT(R$3)-0.267*1010/283/TAN(RADIANS($B8+0.04848/(TAN(RADIANS($B8))+0.028)))</f>
        <v>-4.594109520698755</v>
      </c>
      <c r="S8" s="27">
        <f>16-1.753*SQRT(S$3)-0.267*1010/283/TAN(RADIANS($B8+0.04848/(TAN(RADIANS($B8))+0.028)))</f>
        <v>-4.908998586993336</v>
      </c>
      <c r="T8" s="27">
        <f>16-1.753*SQRT(T$3)-0.267*1010/283/TAN(RADIANS($B8+0.04848/(TAN(RADIANS($B8))+0.028)))</f>
        <v>-5.214191759297005</v>
      </c>
      <c r="U8" s="27">
        <f>16-1.753*SQRT(U$3)-0.267*1010/283/TAN(RADIANS($B8+0.04848/(TAN(RADIANS($B8))+0.028)))</f>
        <v>-5.510533087633192</v>
      </c>
      <c r="V8" s="27">
        <f>16-1.753*SQRT(V$3)-0.267*1010/283/TAN(RADIANS($B8+0.04848/(TAN(RADIANS($B8))+0.028)))</f>
        <v>-5.798750834837808</v>
      </c>
      <c r="W8" s="28">
        <f>16-1.753*SQRT(W$3)-0.267*1010/283/TAN(RADIANS($B8+0.04848/(TAN(RADIANS($B8))+0.028)))</f>
        <v>-6.079478564183532</v>
      </c>
    </row>
    <row r="9" ht="14" customHeight="1">
      <c r="A9" s="24"/>
      <c r="B9" s="25">
        <f>B8+0.5</f>
        <v>5</v>
      </c>
      <c r="C9" s="26">
        <f>16-1.753*SQRT(C$3)-0.267*1010/283/TAN(RADIANS($B9+0.04848/(TAN(RADIANS($B9))+0.028)))</f>
        <v>5.956409137438676</v>
      </c>
      <c r="D9" s="27">
        <f>16-1.753*SQRT(D$3)-0.267*1010/283/TAN(RADIANS($B9+0.04848/(TAN(RADIANS($B9))+0.028)))</f>
        <v>3.477292762598641</v>
      </c>
      <c r="E9" s="27">
        <f>16-1.753*SQRT(E$3)-0.267*1010/283/TAN(RADIANS($B9+0.04848/(TAN(RADIANS($B9))+0.028)))</f>
        <v>2.450409137438676</v>
      </c>
      <c r="F9" s="27">
        <f>16-1.753*SQRT(F$3)-0.267*1010/283/TAN(RADIANS($B9+0.04848/(TAN(RADIANS($B9))+0.028)))</f>
        <v>1.662453618339764</v>
      </c>
      <c r="G9" s="27">
        <f>16-1.753*SQRT(G$3)-0.267*1010/283/TAN(RADIANS($B9+0.04848/(TAN(RADIANS($B9))+0.028)))</f>
        <v>0.9981763877586047</v>
      </c>
      <c r="H9" s="27">
        <f>16-1.753*SQRT(H$3)-0.267*1010/283/TAN(RADIANS($B9+0.04848/(TAN(RADIANS($B9))+0.028)))</f>
        <v>0.412936399163506</v>
      </c>
      <c r="I9" s="27">
        <f>16-1.753*SQRT(I$3)-0.267*1010/283/TAN(RADIANS($B9+0.04848/(TAN(RADIANS($B9))+0.028)))</f>
        <v>-0.1161609938978074</v>
      </c>
      <c r="J9" s="27">
        <f>16-1.753*SQRT(J$3)-0.267*1010/283/TAN(RADIANS($B9+0.04848/(TAN(RADIANS($B9))+0.028)))</f>
        <v>-0.6027162615760417</v>
      </c>
      <c r="K9" s="27">
        <f>16-1.753*SQRT(K$3)-0.267*1010/283/TAN(RADIANS($B9+0.04848/(TAN(RADIANS($B9))+0.028)))</f>
        <v>-1.055590862561324</v>
      </c>
      <c r="L9" s="27">
        <f>16-1.753*SQRT(L$3)-0.267*1010/283/TAN(RADIANS($B9+0.04848/(TAN(RADIANS($B9))+0.028)))</f>
        <v>-1.480939987081429</v>
      </c>
      <c r="M9" s="27">
        <f>16-1.753*SQRT(M$3)-0.267*1010/283/TAN(RADIANS($B9+0.04848/(TAN(RADIANS($B9))+0.028)))</f>
        <v>-1.883245191675586</v>
      </c>
      <c r="N9" s="27">
        <f>16-1.753*SQRT(N$3)-0.267*1010/283/TAN(RADIANS($B9+0.04848/(TAN(RADIANS($B9))+0.028)))</f>
        <v>-2.265889689531795</v>
      </c>
      <c r="O9" s="27">
        <f>16-1.753*SQRT(O$3)-0.267*1010/283/TAN(RADIANS($B9+0.04848/(TAN(RADIANS($B9))+0.028)))</f>
        <v>-2.631501900759146</v>
      </c>
      <c r="P9" s="27">
        <f>16-1.753*SQRT(P$3)-0.267*1010/283/TAN(RADIANS($B9+0.04848/(TAN(RADIANS($B9))+0.028)))</f>
        <v>-2.982172069889474</v>
      </c>
      <c r="Q9" s="27">
        <f>16-1.753*SQRT(Q$3)-0.267*1010/283/TAN(RADIANS($B9+0.04848/(TAN(RADIANS($B9))+0.028)))</f>
        <v>-3.319594959153779</v>
      </c>
      <c r="R9" s="27">
        <f>16-1.753*SQRT(R$3)-0.267*1010/283/TAN(RADIANS($B9+0.04848/(TAN(RADIANS($B9))+0.028)))</f>
        <v>-3.645167295626885</v>
      </c>
      <c r="S9" s="27">
        <f>16-1.753*SQRT(S$3)-0.267*1010/283/TAN(RADIANS($B9+0.04848/(TAN(RADIANS($B9))+0.028)))</f>
        <v>-3.960056361921467</v>
      </c>
      <c r="T9" s="27">
        <f>16-1.753*SQRT(T$3)-0.267*1010/283/TAN(RADIANS($B9+0.04848/(TAN(RADIANS($B9))+0.028)))</f>
        <v>-4.265249534225136</v>
      </c>
      <c r="U9" s="27">
        <f>16-1.753*SQRT(U$3)-0.267*1010/283/TAN(RADIANS($B9+0.04848/(TAN(RADIANS($B9))+0.028)))</f>
        <v>-4.561590862561323</v>
      </c>
      <c r="V9" s="27">
        <f>16-1.753*SQRT(V$3)-0.267*1010/283/TAN(RADIANS($B9+0.04848/(TAN(RADIANS($B9))+0.028)))</f>
        <v>-4.849808609765939</v>
      </c>
      <c r="W9" s="28">
        <f>16-1.753*SQRT(W$3)-0.267*1010/283/TAN(RADIANS($B9+0.04848/(TAN(RADIANS($B9))+0.028)))</f>
        <v>-5.130536339111663</v>
      </c>
    </row>
    <row r="10" ht="14" customHeight="1">
      <c r="A10" s="24"/>
      <c r="B10" s="25">
        <f>B9+0.5</f>
        <v>5.5</v>
      </c>
      <c r="C10" s="26">
        <f>16-1.753*SQRT(C$3)-0.267*1010/283/TAN(RADIANS($B10+0.04848/(TAN(RADIANS($B10))+0.028)))</f>
        <v>6.763327163245005</v>
      </c>
      <c r="D10" s="27">
        <f>16-1.753*SQRT(D$3)-0.267*1010/283/TAN(RADIANS($B10+0.04848/(TAN(RADIANS($B10))+0.028)))</f>
        <v>4.28421078840497</v>
      </c>
      <c r="E10" s="27">
        <f>16-1.753*SQRT(E$3)-0.267*1010/283/TAN(RADIANS($B10+0.04848/(TAN(RADIANS($B10))+0.028)))</f>
        <v>3.257327163245005</v>
      </c>
      <c r="F10" s="27">
        <f>16-1.753*SQRT(F$3)-0.267*1010/283/TAN(RADIANS($B10+0.04848/(TAN(RADIANS($B10))+0.028)))</f>
        <v>2.469371644146094</v>
      </c>
      <c r="G10" s="27">
        <f>16-1.753*SQRT(G$3)-0.267*1010/283/TAN(RADIANS($B10+0.04848/(TAN(RADIANS($B10))+0.028)))</f>
        <v>1.805094413564934</v>
      </c>
      <c r="H10" s="27">
        <f>16-1.753*SQRT(H$3)-0.267*1010/283/TAN(RADIANS($B10+0.04848/(TAN(RADIANS($B10))+0.028)))</f>
        <v>1.219854424969835</v>
      </c>
      <c r="I10" s="27">
        <f>16-1.753*SQRT(I$3)-0.267*1010/283/TAN(RADIANS($B10+0.04848/(TAN(RADIANS($B10))+0.028)))</f>
        <v>0.6907570319085217</v>
      </c>
      <c r="J10" s="27">
        <f>16-1.753*SQRT(J$3)-0.267*1010/283/TAN(RADIANS($B10+0.04848/(TAN(RADIANS($B10))+0.028)))</f>
        <v>0.2042017642302874</v>
      </c>
      <c r="K10" s="27">
        <f>16-1.753*SQRT(K$3)-0.267*1010/283/TAN(RADIANS($B10+0.04848/(TAN(RADIANS($B10))+0.028)))</f>
        <v>-0.2486728367549951</v>
      </c>
      <c r="L10" s="27">
        <f>16-1.753*SQRT(L$3)-0.267*1010/283/TAN(RADIANS($B10+0.04848/(TAN(RADIANS($B10))+0.028)))</f>
        <v>-0.6740219612751002</v>
      </c>
      <c r="M10" s="27">
        <f>16-1.753*SQRT(M$3)-0.267*1010/283/TAN(RADIANS($B10+0.04848/(TAN(RADIANS($B10))+0.028)))</f>
        <v>-1.076327165869257</v>
      </c>
      <c r="N10" s="27">
        <f>16-1.753*SQRT(N$3)-0.267*1010/283/TAN(RADIANS($B10+0.04848/(TAN(RADIANS($B10))+0.028)))</f>
        <v>-1.458971663725466</v>
      </c>
      <c r="O10" s="27">
        <f>16-1.753*SQRT(O$3)-0.267*1010/283/TAN(RADIANS($B10+0.04848/(TAN(RADIANS($B10))+0.028)))</f>
        <v>-1.824583874952816</v>
      </c>
      <c r="P10" s="27">
        <f>16-1.753*SQRT(P$3)-0.267*1010/283/TAN(RADIANS($B10+0.04848/(TAN(RADIANS($B10))+0.028)))</f>
        <v>-2.175254044083145</v>
      </c>
      <c r="Q10" s="27">
        <f>16-1.753*SQRT(Q$3)-0.267*1010/283/TAN(RADIANS($B10+0.04848/(TAN(RADIANS($B10))+0.028)))</f>
        <v>-2.51267693334745</v>
      </c>
      <c r="R10" s="27">
        <f>16-1.753*SQRT(R$3)-0.267*1010/283/TAN(RADIANS($B10+0.04848/(TAN(RADIANS($B10))+0.028)))</f>
        <v>-2.838249269820556</v>
      </c>
      <c r="S10" s="27">
        <f>16-1.753*SQRT(S$3)-0.267*1010/283/TAN(RADIANS($B10+0.04848/(TAN(RADIANS($B10))+0.028)))</f>
        <v>-3.153138336115138</v>
      </c>
      <c r="T10" s="27">
        <f>16-1.753*SQRT(T$3)-0.267*1010/283/TAN(RADIANS($B10+0.04848/(TAN(RADIANS($B10))+0.028)))</f>
        <v>-3.458331508418807</v>
      </c>
      <c r="U10" s="27">
        <f>16-1.753*SQRT(U$3)-0.267*1010/283/TAN(RADIANS($B10+0.04848/(TAN(RADIANS($B10))+0.028)))</f>
        <v>-3.754672836754994</v>
      </c>
      <c r="V10" s="27">
        <f>16-1.753*SQRT(V$3)-0.267*1010/283/TAN(RADIANS($B10+0.04848/(TAN(RADIANS($B10))+0.028)))</f>
        <v>-4.042890583959609</v>
      </c>
      <c r="W10" s="28">
        <f>16-1.753*SQRT(W$3)-0.267*1010/283/TAN(RADIANS($B10+0.04848/(TAN(RADIANS($B10))+0.028)))</f>
        <v>-4.323618313305333</v>
      </c>
    </row>
    <row r="11" ht="18" customHeight="1">
      <c r="A11" s="24"/>
      <c r="B11" s="25">
        <f>B10+0.5</f>
        <v>6</v>
      </c>
      <c r="C11" s="26">
        <f>16-1.753*SQRT(C$3)-0.267*1010/283/TAN(RADIANS($B11+0.04848/(TAN(RADIANS($B11))+0.028)))</f>
        <v>7.456575664994292</v>
      </c>
      <c r="D11" s="27">
        <f>16-1.753*SQRT(D$3)-0.267*1010/283/TAN(RADIANS($B11+0.04848/(TAN(RADIANS($B11))+0.028)))</f>
        <v>4.977459290154256</v>
      </c>
      <c r="E11" s="27">
        <f>16-1.753*SQRT(E$3)-0.267*1010/283/TAN(RADIANS($B11+0.04848/(TAN(RADIANS($B11))+0.028)))</f>
        <v>3.950575664994291</v>
      </c>
      <c r="F11" s="27">
        <f>16-1.753*SQRT(F$3)-0.267*1010/283/TAN(RADIANS($B11+0.04848/(TAN(RADIANS($B11))+0.028)))</f>
        <v>3.16262014589538</v>
      </c>
      <c r="G11" s="27">
        <f>16-1.753*SQRT(G$3)-0.267*1010/283/TAN(RADIANS($B11+0.04848/(TAN(RADIANS($B11))+0.028)))</f>
        <v>2.49834291531422</v>
      </c>
      <c r="H11" s="27">
        <f>16-1.753*SQRT(H$3)-0.267*1010/283/TAN(RADIANS($B11+0.04848/(TAN(RADIANS($B11))+0.028)))</f>
        <v>1.913102926719121</v>
      </c>
      <c r="I11" s="27">
        <f>16-1.753*SQRT(I$3)-0.267*1010/283/TAN(RADIANS($B11+0.04848/(TAN(RADIANS($B11))+0.028)))</f>
        <v>1.384005533657808</v>
      </c>
      <c r="J11" s="27">
        <f>16-1.753*SQRT(J$3)-0.267*1010/283/TAN(RADIANS($B11+0.04848/(TAN(RADIANS($B11))+0.028)))</f>
        <v>0.8974502659795736</v>
      </c>
      <c r="K11" s="27">
        <f>16-1.753*SQRT(K$3)-0.267*1010/283/TAN(RADIANS($B11+0.04848/(TAN(RADIANS($B11))+0.028)))</f>
        <v>0.4445756649942911</v>
      </c>
      <c r="L11" s="27">
        <f>16-1.753*SQRT(L$3)-0.267*1010/283/TAN(RADIANS($B11+0.04848/(TAN(RADIANS($B11))+0.028)))</f>
        <v>0.01922654047418604</v>
      </c>
      <c r="M11" s="27">
        <f>16-1.753*SQRT(M$3)-0.267*1010/283/TAN(RADIANS($B11+0.04848/(TAN(RADIANS($B11))+0.028)))</f>
        <v>-0.3830786641199708</v>
      </c>
      <c r="N11" s="27">
        <f>16-1.753*SQRT(N$3)-0.267*1010/283/TAN(RADIANS($B11+0.04848/(TAN(RADIANS($B11))+0.028)))</f>
        <v>-0.7657231619761795</v>
      </c>
      <c r="O11" s="27">
        <f>16-1.753*SQRT(O$3)-0.267*1010/283/TAN(RADIANS($B11+0.04848/(TAN(RADIANS($B11))+0.028)))</f>
        <v>-1.13133537320353</v>
      </c>
      <c r="P11" s="27">
        <f>16-1.753*SQRT(P$3)-0.267*1010/283/TAN(RADIANS($B11+0.04848/(TAN(RADIANS($B11))+0.028)))</f>
        <v>-1.482005542333859</v>
      </c>
      <c r="Q11" s="27">
        <f>16-1.753*SQRT(Q$3)-0.267*1010/283/TAN(RADIANS($B11+0.04848/(TAN(RADIANS($B11))+0.028)))</f>
        <v>-1.819428431598164</v>
      </c>
      <c r="R11" s="27">
        <f>16-1.753*SQRT(R$3)-0.267*1010/283/TAN(RADIANS($B11+0.04848/(TAN(RADIANS($B11))+0.028)))</f>
        <v>-2.14500076807127</v>
      </c>
      <c r="S11" s="27">
        <f>16-1.753*SQRT(S$3)-0.267*1010/283/TAN(RADIANS($B11+0.04848/(TAN(RADIANS($B11))+0.028)))</f>
        <v>-2.459889834365852</v>
      </c>
      <c r="T11" s="27">
        <f>16-1.753*SQRT(T$3)-0.267*1010/283/TAN(RADIANS($B11+0.04848/(TAN(RADIANS($B11))+0.028)))</f>
        <v>-2.765083006669521</v>
      </c>
      <c r="U11" s="27">
        <f>16-1.753*SQRT(U$3)-0.267*1010/283/TAN(RADIANS($B11+0.04848/(TAN(RADIANS($B11))+0.028)))</f>
        <v>-3.061424335005707</v>
      </c>
      <c r="V11" s="27">
        <f>16-1.753*SQRT(V$3)-0.267*1010/283/TAN(RADIANS($B11+0.04848/(TAN(RADIANS($B11))+0.028)))</f>
        <v>-3.349642082210323</v>
      </c>
      <c r="W11" s="28">
        <f>16-1.753*SQRT(W$3)-0.267*1010/283/TAN(RADIANS($B11+0.04848/(TAN(RADIANS($B11))+0.028)))</f>
        <v>-3.630369811556047</v>
      </c>
    </row>
    <row r="12" ht="14" customHeight="1">
      <c r="A12" s="24"/>
      <c r="B12" s="25">
        <f>B11+0.5</f>
        <v>6.5</v>
      </c>
      <c r="C12" s="26">
        <f>16-1.753*SQRT(C$3)-0.267*1010/283/TAN(RADIANS($B12+0.04848/(TAN(RADIANS($B12))+0.028)))</f>
        <v>8.057769334432928</v>
      </c>
      <c r="D12" s="27">
        <f>16-1.753*SQRT(D$3)-0.267*1010/283/TAN(RADIANS($B12+0.04848/(TAN(RADIANS($B12))+0.028)))</f>
        <v>5.578652959592892</v>
      </c>
      <c r="E12" s="27">
        <f>16-1.753*SQRT(E$3)-0.267*1010/283/TAN(RADIANS($B12+0.04848/(TAN(RADIANS($B12))+0.028)))</f>
        <v>4.551769334432928</v>
      </c>
      <c r="F12" s="27">
        <f>16-1.753*SQRT(F$3)-0.267*1010/283/TAN(RADIANS($B12+0.04848/(TAN(RADIANS($B12))+0.028)))</f>
        <v>3.763813815334016</v>
      </c>
      <c r="G12" s="27">
        <f>16-1.753*SQRT(G$3)-0.267*1010/283/TAN(RADIANS($B12+0.04848/(TAN(RADIANS($B12))+0.028)))</f>
        <v>3.099536584752856</v>
      </c>
      <c r="H12" s="27">
        <f>16-1.753*SQRT(H$3)-0.267*1010/283/TAN(RADIANS($B12+0.04848/(TAN(RADIANS($B12))+0.028)))</f>
        <v>2.514296596157758</v>
      </c>
      <c r="I12" s="27">
        <f>16-1.753*SQRT(I$3)-0.267*1010/283/TAN(RADIANS($B12+0.04848/(TAN(RADIANS($B12))+0.028)))</f>
        <v>1.985199203096444</v>
      </c>
      <c r="J12" s="27">
        <f>16-1.753*SQRT(J$3)-0.267*1010/283/TAN(RADIANS($B12+0.04848/(TAN(RADIANS($B12))+0.028)))</f>
        <v>1.49864393541821</v>
      </c>
      <c r="K12" s="27">
        <f>16-1.753*SQRT(K$3)-0.267*1010/283/TAN(RADIANS($B12+0.04848/(TAN(RADIANS($B12))+0.028)))</f>
        <v>1.045769334432928</v>
      </c>
      <c r="L12" s="27">
        <f>16-1.753*SQRT(L$3)-0.267*1010/283/TAN(RADIANS($B12+0.04848/(TAN(RADIANS($B12))+0.028)))</f>
        <v>0.6204202099128224</v>
      </c>
      <c r="M12" s="27">
        <f>16-1.753*SQRT(M$3)-0.267*1010/283/TAN(RADIANS($B12+0.04848/(TAN(RADIANS($B12))+0.028)))</f>
        <v>0.2181150053186656</v>
      </c>
      <c r="N12" s="27">
        <f>16-1.753*SQRT(N$3)-0.267*1010/283/TAN(RADIANS($B12+0.04848/(TAN(RADIANS($B12))+0.028)))</f>
        <v>-0.1645294925375431</v>
      </c>
      <c r="O12" s="27">
        <f>16-1.753*SQRT(O$3)-0.267*1010/283/TAN(RADIANS($B12+0.04848/(TAN(RADIANS($B12))+0.028)))</f>
        <v>-0.5301417037648939</v>
      </c>
      <c r="P12" s="27">
        <f>16-1.753*SQRT(P$3)-0.267*1010/283/TAN(RADIANS($B12+0.04848/(TAN(RADIANS($B12))+0.028)))</f>
        <v>-0.8808118728952223</v>
      </c>
      <c r="Q12" s="27">
        <f>16-1.753*SQRT(Q$3)-0.267*1010/283/TAN(RADIANS($B12+0.04848/(TAN(RADIANS($B12))+0.028)))</f>
        <v>-1.218234762159527</v>
      </c>
      <c r="R12" s="27">
        <f>16-1.753*SQRT(R$3)-0.267*1010/283/TAN(RADIANS($B12+0.04848/(TAN(RADIANS($B12))+0.028)))</f>
        <v>-1.543807098632634</v>
      </c>
      <c r="S12" s="27">
        <f>16-1.753*SQRT(S$3)-0.267*1010/283/TAN(RADIANS($B12+0.04848/(TAN(RADIANS($B12))+0.028)))</f>
        <v>-1.858696164927215</v>
      </c>
      <c r="T12" s="27">
        <f>16-1.753*SQRT(T$3)-0.267*1010/283/TAN(RADIANS($B12+0.04848/(TAN(RADIANS($B12))+0.028)))</f>
        <v>-2.163889337230884</v>
      </c>
      <c r="U12" s="27">
        <f>16-1.753*SQRT(U$3)-0.267*1010/283/TAN(RADIANS($B12+0.04848/(TAN(RADIANS($B12))+0.028)))</f>
        <v>-2.460230665567071</v>
      </c>
      <c r="V12" s="27">
        <f>16-1.753*SQRT(V$3)-0.267*1010/283/TAN(RADIANS($B12+0.04848/(TAN(RADIANS($B12))+0.028)))</f>
        <v>-2.748448412771687</v>
      </c>
      <c r="W12" s="28">
        <f>16-1.753*SQRT(W$3)-0.267*1010/283/TAN(RADIANS($B12+0.04848/(TAN(RADIANS($B12))+0.028)))</f>
        <v>-3.029176142117411</v>
      </c>
    </row>
    <row r="13" ht="14" customHeight="1">
      <c r="A13" s="24"/>
      <c r="B13" s="25">
        <f>B12+0.5</f>
        <v>7</v>
      </c>
      <c r="C13" s="26">
        <f>16-1.753*SQRT(C$3)-0.267*1010/283/TAN(RADIANS($B13+0.04848/(TAN(RADIANS($B13))+0.028)))</f>
        <v>8.583572098804883</v>
      </c>
      <c r="D13" s="27">
        <f>16-1.753*SQRT(D$3)-0.267*1010/283/TAN(RADIANS($B13+0.04848/(TAN(RADIANS($B13))+0.028)))</f>
        <v>6.104455723964847</v>
      </c>
      <c r="E13" s="27">
        <f>16-1.753*SQRT(E$3)-0.267*1010/283/TAN(RADIANS($B13+0.04848/(TAN(RADIANS($B13))+0.028)))</f>
        <v>5.077572098804882</v>
      </c>
      <c r="F13" s="27">
        <f>16-1.753*SQRT(F$3)-0.267*1010/283/TAN(RADIANS($B13+0.04848/(TAN(RADIANS($B13))+0.028)))</f>
        <v>4.289616579705971</v>
      </c>
      <c r="G13" s="27">
        <f>16-1.753*SQRT(G$3)-0.267*1010/283/TAN(RADIANS($B13+0.04848/(TAN(RADIANS($B13))+0.028)))</f>
        <v>3.625339349124811</v>
      </c>
      <c r="H13" s="27">
        <f>16-1.753*SQRT(H$3)-0.267*1010/283/TAN(RADIANS($B13+0.04848/(TAN(RADIANS($B13))+0.028)))</f>
        <v>3.040099360529712</v>
      </c>
      <c r="I13" s="27">
        <f>16-1.753*SQRT(I$3)-0.267*1010/283/TAN(RADIANS($B13+0.04848/(TAN(RADIANS($B13))+0.028)))</f>
        <v>2.511001967468399</v>
      </c>
      <c r="J13" s="27">
        <f>16-1.753*SQRT(J$3)-0.267*1010/283/TAN(RADIANS($B13+0.04848/(TAN(RADIANS($B13))+0.028)))</f>
        <v>2.024446699790165</v>
      </c>
      <c r="K13" s="27">
        <f>16-1.753*SQRT(K$3)-0.267*1010/283/TAN(RADIANS($B13+0.04848/(TAN(RADIANS($B13))+0.028)))</f>
        <v>1.571572098804882</v>
      </c>
      <c r="L13" s="27">
        <f>16-1.753*SQRT(L$3)-0.267*1010/283/TAN(RADIANS($B13+0.04848/(TAN(RADIANS($B13))+0.028)))</f>
        <v>1.146222974284777</v>
      </c>
      <c r="M13" s="27">
        <f>16-1.753*SQRT(M$3)-0.267*1010/283/TAN(RADIANS($B13+0.04848/(TAN(RADIANS($B13))+0.028)))</f>
        <v>0.7439177696906203</v>
      </c>
      <c r="N13" s="27">
        <f>16-1.753*SQRT(N$3)-0.267*1010/283/TAN(RADIANS($B13+0.04848/(TAN(RADIANS($B13))+0.028)))</f>
        <v>0.3612732718344116</v>
      </c>
      <c r="O13" s="27">
        <f>16-1.753*SQRT(O$3)-0.267*1010/283/TAN(RADIANS($B13+0.04848/(TAN(RADIANS($B13))+0.028)))</f>
        <v>-0.004338939392939167</v>
      </c>
      <c r="P13" s="27">
        <f>16-1.753*SQRT(P$3)-0.267*1010/283/TAN(RADIANS($B13+0.04848/(TAN(RADIANS($B13))+0.028)))</f>
        <v>-0.3550091085232676</v>
      </c>
      <c r="Q13" s="27">
        <f>16-1.753*SQRT(Q$3)-0.267*1010/283/TAN(RADIANS($B13+0.04848/(TAN(RADIANS($B13))+0.028)))</f>
        <v>-0.6924319977875726</v>
      </c>
      <c r="R13" s="27">
        <f>16-1.753*SQRT(R$3)-0.267*1010/283/TAN(RADIANS($B13+0.04848/(TAN(RADIANS($B13))+0.028)))</f>
        <v>-1.018004334260679</v>
      </c>
      <c r="S13" s="27">
        <f>16-1.753*SQRT(S$3)-0.267*1010/283/TAN(RADIANS($B13+0.04848/(TAN(RADIANS($B13))+0.028)))</f>
        <v>-1.33289340055526</v>
      </c>
      <c r="T13" s="27">
        <f>16-1.753*SQRT(T$3)-0.267*1010/283/TAN(RADIANS($B13+0.04848/(TAN(RADIANS($B13))+0.028)))</f>
        <v>-1.63808657285893</v>
      </c>
      <c r="U13" s="27">
        <f>16-1.753*SQRT(U$3)-0.267*1010/283/TAN(RADIANS($B13+0.04848/(TAN(RADIANS($B13))+0.028)))</f>
        <v>-1.934427901195116</v>
      </c>
      <c r="V13" s="27">
        <f>16-1.753*SQRT(V$3)-0.267*1010/283/TAN(RADIANS($B13+0.04848/(TAN(RADIANS($B13))+0.028)))</f>
        <v>-2.222645648399732</v>
      </c>
      <c r="W13" s="28">
        <f>16-1.753*SQRT(W$3)-0.267*1010/283/TAN(RADIANS($B13+0.04848/(TAN(RADIANS($B13))+0.028)))</f>
        <v>-2.503373377745456</v>
      </c>
    </row>
    <row r="14" ht="18" customHeight="1">
      <c r="A14" s="24"/>
      <c r="B14" s="25">
        <f>B13+0.5</f>
        <v>7.5</v>
      </c>
      <c r="C14" s="26">
        <f>16-1.753*SQRT(C$3)-0.267*1010/283/TAN(RADIANS($B14+0.04848/(TAN(RADIANS($B14))+0.028)))</f>
        <v>9.046981233336618</v>
      </c>
      <c r="D14" s="27">
        <f>16-1.753*SQRT(D$3)-0.267*1010/283/TAN(RADIANS($B14+0.04848/(TAN(RADIANS($B14))+0.028)))</f>
        <v>6.567864858496582</v>
      </c>
      <c r="E14" s="27">
        <f>16-1.753*SQRT(E$3)-0.267*1010/283/TAN(RADIANS($B14+0.04848/(TAN(RADIANS($B14))+0.028)))</f>
        <v>5.540981233336618</v>
      </c>
      <c r="F14" s="27">
        <f>16-1.753*SQRT(F$3)-0.267*1010/283/TAN(RADIANS($B14+0.04848/(TAN(RADIANS($B14))+0.028)))</f>
        <v>4.753025714237706</v>
      </c>
      <c r="G14" s="27">
        <f>16-1.753*SQRT(G$3)-0.267*1010/283/TAN(RADIANS($B14+0.04848/(TAN(RADIANS($B14))+0.028)))</f>
        <v>4.088748483656547</v>
      </c>
      <c r="H14" s="27">
        <f>16-1.753*SQRT(H$3)-0.267*1010/283/TAN(RADIANS($B14+0.04848/(TAN(RADIANS($B14))+0.028)))</f>
        <v>3.503508495061448</v>
      </c>
      <c r="I14" s="27">
        <f>16-1.753*SQRT(I$3)-0.267*1010/283/TAN(RADIANS($B14+0.04848/(TAN(RADIANS($B14))+0.028)))</f>
        <v>2.974411102000134</v>
      </c>
      <c r="J14" s="27">
        <f>16-1.753*SQRT(J$3)-0.267*1010/283/TAN(RADIANS($B14+0.04848/(TAN(RADIANS($B14))+0.028)))</f>
        <v>2.4878558343219</v>
      </c>
      <c r="K14" s="27">
        <f>16-1.753*SQRT(K$3)-0.267*1010/283/TAN(RADIANS($B14+0.04848/(TAN(RADIANS($B14))+0.028)))</f>
        <v>2.034981233336618</v>
      </c>
      <c r="L14" s="27">
        <f>16-1.753*SQRT(L$3)-0.267*1010/283/TAN(RADIANS($B14+0.04848/(TAN(RADIANS($B14))+0.028)))</f>
        <v>1.609632108816513</v>
      </c>
      <c r="M14" s="27">
        <f>16-1.753*SQRT(M$3)-0.267*1010/283/TAN(RADIANS($B14+0.04848/(TAN(RADIANS($B14))+0.028)))</f>
        <v>1.207326904222356</v>
      </c>
      <c r="N14" s="27">
        <f>16-1.753*SQRT(N$3)-0.267*1010/283/TAN(RADIANS($B14+0.04848/(TAN(RADIANS($B14))+0.028)))</f>
        <v>0.8246824063661471</v>
      </c>
      <c r="O14" s="27">
        <f>16-1.753*SQRT(O$3)-0.267*1010/283/TAN(RADIANS($B14+0.04848/(TAN(RADIANS($B14))+0.028)))</f>
        <v>0.4590701951387963</v>
      </c>
      <c r="P14" s="27">
        <f>16-1.753*SQRT(P$3)-0.267*1010/283/TAN(RADIANS($B14+0.04848/(TAN(RADIANS($B14))+0.028)))</f>
        <v>0.1084000260084679</v>
      </c>
      <c r="Q14" s="27">
        <f>16-1.753*SQRT(Q$3)-0.267*1010/283/TAN(RADIANS($B14+0.04848/(TAN(RADIANS($B14))+0.028)))</f>
        <v>-0.2290228632558371</v>
      </c>
      <c r="R14" s="27">
        <f>16-1.753*SQRT(R$3)-0.267*1010/283/TAN(RADIANS($B14+0.04848/(TAN(RADIANS($B14))+0.028)))</f>
        <v>-0.5545951997289436</v>
      </c>
      <c r="S14" s="27">
        <f>16-1.753*SQRT(S$3)-0.267*1010/283/TAN(RADIANS($B14+0.04848/(TAN(RADIANS($B14))+0.028)))</f>
        <v>-0.8694842660235249</v>
      </c>
      <c r="T14" s="27">
        <f>16-1.753*SQRT(T$3)-0.267*1010/283/TAN(RADIANS($B14+0.04848/(TAN(RADIANS($B14))+0.028)))</f>
        <v>-1.174677438327194</v>
      </c>
      <c r="U14" s="27">
        <f>16-1.753*SQRT(U$3)-0.267*1010/283/TAN(RADIANS($B14+0.04848/(TAN(RADIANS($B14))+0.028)))</f>
        <v>-1.471018766663381</v>
      </c>
      <c r="V14" s="27">
        <f>16-1.753*SQRT(V$3)-0.267*1010/283/TAN(RADIANS($B14+0.04848/(TAN(RADIANS($B14))+0.028)))</f>
        <v>-1.759236513867997</v>
      </c>
      <c r="W14" s="28">
        <f>16-1.753*SQRT(W$3)-0.267*1010/283/TAN(RADIANS($B14+0.04848/(TAN(RADIANS($B14))+0.028)))</f>
        <v>-2.039964243213721</v>
      </c>
    </row>
    <row r="15" ht="14" customHeight="1">
      <c r="A15" s="24"/>
      <c r="B15" s="25">
        <f>B14+0.5</f>
        <v>8</v>
      </c>
      <c r="C15" s="26">
        <f>16-1.753*SQRT(C$3)-0.267*1010/283/TAN(RADIANS($B15+0.04848/(TAN(RADIANS($B15))+0.028)))</f>
        <v>9.458250209439171</v>
      </c>
      <c r="D15" s="27">
        <f>16-1.753*SQRT(D$3)-0.267*1010/283/TAN(RADIANS($B15+0.04848/(TAN(RADIANS($B15))+0.028)))</f>
        <v>6.979133834599135</v>
      </c>
      <c r="E15" s="27">
        <f>16-1.753*SQRT(E$3)-0.267*1010/283/TAN(RADIANS($B15+0.04848/(TAN(RADIANS($B15))+0.028)))</f>
        <v>5.95225020943917</v>
      </c>
      <c r="F15" s="27">
        <f>16-1.753*SQRT(F$3)-0.267*1010/283/TAN(RADIANS($B15+0.04848/(TAN(RADIANS($B15))+0.028)))</f>
        <v>5.164294690340259</v>
      </c>
      <c r="G15" s="27">
        <f>16-1.753*SQRT(G$3)-0.267*1010/283/TAN(RADIANS($B15+0.04848/(TAN(RADIANS($B15))+0.028)))</f>
        <v>4.500017459759099</v>
      </c>
      <c r="H15" s="27">
        <f>16-1.753*SQRT(H$3)-0.267*1010/283/TAN(RADIANS($B15+0.04848/(TAN(RADIANS($B15))+0.028)))</f>
        <v>3.914777471164</v>
      </c>
      <c r="I15" s="27">
        <f>16-1.753*SQRT(I$3)-0.267*1010/283/TAN(RADIANS($B15+0.04848/(TAN(RADIANS($B15))+0.028)))</f>
        <v>3.385680078102687</v>
      </c>
      <c r="J15" s="27">
        <f>16-1.753*SQRT(J$3)-0.267*1010/283/TAN(RADIANS($B15+0.04848/(TAN(RADIANS($B15))+0.028)))</f>
        <v>2.899124810424452</v>
      </c>
      <c r="K15" s="27">
        <f>16-1.753*SQRT(K$3)-0.267*1010/283/TAN(RADIANS($B15+0.04848/(TAN(RADIANS($B15))+0.028)))</f>
        <v>2.44625020943917</v>
      </c>
      <c r="L15" s="27">
        <f>16-1.753*SQRT(L$3)-0.267*1010/283/TAN(RADIANS($B15+0.04848/(TAN(RADIANS($B15))+0.028)))</f>
        <v>2.020901084919065</v>
      </c>
      <c r="M15" s="27">
        <f>16-1.753*SQRT(M$3)-0.267*1010/283/TAN(RADIANS($B15+0.04848/(TAN(RADIANS($B15))+0.028)))</f>
        <v>1.618595880324908</v>
      </c>
      <c r="N15" s="27">
        <f>16-1.753*SQRT(N$3)-0.267*1010/283/TAN(RADIANS($B15+0.04848/(TAN(RADIANS($B15))+0.028)))</f>
        <v>1.235951382468699</v>
      </c>
      <c r="O15" s="27">
        <f>16-1.753*SQRT(O$3)-0.267*1010/283/TAN(RADIANS($B15+0.04848/(TAN(RADIANS($B15))+0.028)))</f>
        <v>0.8703391712413486</v>
      </c>
      <c r="P15" s="27">
        <f>16-1.753*SQRT(P$3)-0.267*1010/283/TAN(RADIANS($B15+0.04848/(TAN(RADIANS($B15))+0.028)))</f>
        <v>0.5196690021110202</v>
      </c>
      <c r="Q15" s="27">
        <f>16-1.753*SQRT(Q$3)-0.267*1010/283/TAN(RADIANS($B15+0.04848/(TAN(RADIANS($B15))+0.028)))</f>
        <v>0.1822461128467152</v>
      </c>
      <c r="R15" s="27">
        <f>16-1.753*SQRT(R$3)-0.267*1010/283/TAN(RADIANS($B15+0.04848/(TAN(RADIANS($B15))+0.028)))</f>
        <v>-0.1433262236263912</v>
      </c>
      <c r="S15" s="27">
        <f>16-1.753*SQRT(S$3)-0.267*1010/283/TAN(RADIANS($B15+0.04848/(TAN(RADIANS($B15))+0.028)))</f>
        <v>-0.4582152899209726</v>
      </c>
      <c r="T15" s="27">
        <f>16-1.753*SQRT(T$3)-0.267*1010/283/TAN(RADIANS($B15+0.04848/(TAN(RADIANS($B15))+0.028)))</f>
        <v>-0.7634084622246418</v>
      </c>
      <c r="U15" s="27">
        <f>16-1.753*SQRT(U$3)-0.267*1010/283/TAN(RADIANS($B15+0.04848/(TAN(RADIANS($B15))+0.028)))</f>
        <v>-1.059749790560828</v>
      </c>
      <c r="V15" s="27">
        <f>16-1.753*SQRT(V$3)-0.267*1010/283/TAN(RADIANS($B15+0.04848/(TAN(RADIANS($B15))+0.028)))</f>
        <v>-1.347967537765444</v>
      </c>
      <c r="W15" s="28">
        <f>16-1.753*SQRT(W$3)-0.267*1010/283/TAN(RADIANS($B15+0.04848/(TAN(RADIANS($B15))+0.028)))</f>
        <v>-1.628695267111168</v>
      </c>
    </row>
    <row r="16" ht="14" customHeight="1">
      <c r="A16" s="24"/>
      <c r="B16" s="25">
        <f>B15+0.5</f>
        <v>8.5</v>
      </c>
      <c r="C16" s="26">
        <f>16-1.753*SQRT(C$3)-0.267*1010/283/TAN(RADIANS($B16+0.04848/(TAN(RADIANS($B16))+0.028)))</f>
        <v>9.825556391691265</v>
      </c>
      <c r="D16" s="27">
        <f>16-1.753*SQRT(D$3)-0.267*1010/283/TAN(RADIANS($B16+0.04848/(TAN(RADIANS($B16))+0.028)))</f>
        <v>7.346440016851229</v>
      </c>
      <c r="E16" s="27">
        <f>16-1.753*SQRT(E$3)-0.267*1010/283/TAN(RADIANS($B16+0.04848/(TAN(RADIANS($B16))+0.028)))</f>
        <v>6.319556391691265</v>
      </c>
      <c r="F16" s="27">
        <f>16-1.753*SQRT(F$3)-0.267*1010/283/TAN(RADIANS($B16+0.04848/(TAN(RADIANS($B16))+0.028)))</f>
        <v>5.531600872592353</v>
      </c>
      <c r="G16" s="27">
        <f>16-1.753*SQRT(G$3)-0.267*1010/283/TAN(RADIANS($B16+0.04848/(TAN(RADIANS($B16))+0.028)))</f>
        <v>4.867323642011193</v>
      </c>
      <c r="H16" s="27">
        <f>16-1.753*SQRT(H$3)-0.267*1010/283/TAN(RADIANS($B16+0.04848/(TAN(RADIANS($B16))+0.028)))</f>
        <v>4.282083653416095</v>
      </c>
      <c r="I16" s="27">
        <f>16-1.753*SQRT(I$3)-0.267*1010/283/TAN(RADIANS($B16+0.04848/(TAN(RADIANS($B16))+0.028)))</f>
        <v>3.752986260354781</v>
      </c>
      <c r="J16" s="27">
        <f>16-1.753*SQRT(J$3)-0.267*1010/283/TAN(RADIANS($B16+0.04848/(TAN(RADIANS($B16))+0.028)))</f>
        <v>3.266430992676547</v>
      </c>
      <c r="K16" s="27">
        <f>16-1.753*SQRT(K$3)-0.267*1010/283/TAN(RADIANS($B16+0.04848/(TAN(RADIANS($B16))+0.028)))</f>
        <v>2.813556391691264</v>
      </c>
      <c r="L16" s="27">
        <f>16-1.753*SQRT(L$3)-0.267*1010/283/TAN(RADIANS($B16+0.04848/(TAN(RADIANS($B16))+0.028)))</f>
        <v>2.388207267171159</v>
      </c>
      <c r="M16" s="27">
        <f>16-1.753*SQRT(M$3)-0.267*1010/283/TAN(RADIANS($B16+0.04848/(TAN(RADIANS($B16))+0.028)))</f>
        <v>1.985902062577003</v>
      </c>
      <c r="N16" s="27">
        <f>16-1.753*SQRT(N$3)-0.267*1010/283/TAN(RADIANS($B16+0.04848/(TAN(RADIANS($B16))+0.028)))</f>
        <v>1.603257564720794</v>
      </c>
      <c r="O16" s="27">
        <f>16-1.753*SQRT(O$3)-0.267*1010/283/TAN(RADIANS($B16+0.04848/(TAN(RADIANS($B16))+0.028)))</f>
        <v>1.237645353493443</v>
      </c>
      <c r="P16" s="27">
        <f>16-1.753*SQRT(P$3)-0.267*1010/283/TAN(RADIANS($B16+0.04848/(TAN(RADIANS($B16))+0.028)))</f>
        <v>0.8869751843631146</v>
      </c>
      <c r="Q16" s="27">
        <f>16-1.753*SQRT(Q$3)-0.267*1010/283/TAN(RADIANS($B16+0.04848/(TAN(RADIANS($B16))+0.028)))</f>
        <v>0.5495522950988097</v>
      </c>
      <c r="R16" s="27">
        <f>16-1.753*SQRT(R$3)-0.267*1010/283/TAN(RADIANS($B16+0.04848/(TAN(RADIANS($B16))+0.028)))</f>
        <v>0.2239799586257032</v>
      </c>
      <c r="S16" s="27">
        <f>16-1.753*SQRT(S$3)-0.267*1010/283/TAN(RADIANS($B16+0.04848/(TAN(RADIANS($B16))+0.028)))</f>
        <v>-0.09090910766887816</v>
      </c>
      <c r="T16" s="27">
        <f>16-1.753*SQRT(T$3)-0.267*1010/283/TAN(RADIANS($B16+0.04848/(TAN(RADIANS($B16))+0.028)))</f>
        <v>-0.3961022799725473</v>
      </c>
      <c r="U16" s="27">
        <f>16-1.753*SQRT(U$3)-0.267*1010/283/TAN(RADIANS($B16+0.04848/(TAN(RADIANS($B16))+0.028)))</f>
        <v>-0.692443608308734</v>
      </c>
      <c r="V16" s="27">
        <f>16-1.753*SQRT(V$3)-0.267*1010/283/TAN(RADIANS($B16+0.04848/(TAN(RADIANS($B16))+0.028)))</f>
        <v>-0.9806613555133499</v>
      </c>
      <c r="W16" s="28">
        <f>16-1.753*SQRT(W$3)-0.267*1010/283/TAN(RADIANS($B16+0.04848/(TAN(RADIANS($B16))+0.028)))</f>
        <v>-1.261389084859074</v>
      </c>
    </row>
    <row r="17" ht="18" customHeight="1">
      <c r="A17" s="24"/>
      <c r="B17" s="25">
        <f>B16+0.5</f>
        <v>9</v>
      </c>
      <c r="C17" s="26">
        <f>16-1.753*SQRT(C$3)-0.267*1010/283/TAN(RADIANS($B17+0.04848/(TAN(RADIANS($B17))+0.028)))</f>
        <v>10.15548863056905</v>
      </c>
      <c r="D17" s="27">
        <f>16-1.753*SQRT(D$3)-0.267*1010/283/TAN(RADIANS($B17+0.04848/(TAN(RADIANS($B17))+0.028)))</f>
        <v>7.676372255729009</v>
      </c>
      <c r="E17" s="27">
        <f>16-1.753*SQRT(E$3)-0.267*1010/283/TAN(RADIANS($B17+0.04848/(TAN(RADIANS($B17))+0.028)))</f>
        <v>6.649488630569045</v>
      </c>
      <c r="F17" s="27">
        <f>16-1.753*SQRT(F$3)-0.267*1010/283/TAN(RADIANS($B17+0.04848/(TAN(RADIANS($B17))+0.028)))</f>
        <v>5.861533111470133</v>
      </c>
      <c r="G17" s="27">
        <f>16-1.753*SQRT(G$3)-0.267*1010/283/TAN(RADIANS($B17+0.04848/(TAN(RADIANS($B17))+0.028)))</f>
        <v>5.197255880888974</v>
      </c>
      <c r="H17" s="27">
        <f>16-1.753*SQRT(H$3)-0.267*1010/283/TAN(RADIANS($B17+0.04848/(TAN(RADIANS($B17))+0.028)))</f>
        <v>4.612015892293875</v>
      </c>
      <c r="I17" s="27">
        <f>16-1.753*SQRT(I$3)-0.267*1010/283/TAN(RADIANS($B17+0.04848/(TAN(RADIANS($B17))+0.028)))</f>
        <v>4.082918499232561</v>
      </c>
      <c r="J17" s="27">
        <f>16-1.753*SQRT(J$3)-0.267*1010/283/TAN(RADIANS($B17+0.04848/(TAN(RADIANS($B17))+0.028)))</f>
        <v>3.596363231554327</v>
      </c>
      <c r="K17" s="27">
        <f>16-1.753*SQRT(K$3)-0.267*1010/283/TAN(RADIANS($B17+0.04848/(TAN(RADIANS($B17))+0.028)))</f>
        <v>3.143488630569045</v>
      </c>
      <c r="L17" s="27">
        <f>16-1.753*SQRT(L$3)-0.267*1010/283/TAN(RADIANS($B17+0.04848/(TAN(RADIANS($B17))+0.028)))</f>
        <v>2.71813950604894</v>
      </c>
      <c r="M17" s="27">
        <f>16-1.753*SQRT(M$3)-0.267*1010/283/TAN(RADIANS($B17+0.04848/(TAN(RADIANS($B17))+0.028)))</f>
        <v>2.315834301454783</v>
      </c>
      <c r="N17" s="27">
        <f>16-1.753*SQRT(N$3)-0.267*1010/283/TAN(RADIANS($B17+0.04848/(TAN(RADIANS($B17))+0.028)))</f>
        <v>1.933189803598574</v>
      </c>
      <c r="O17" s="27">
        <f>16-1.753*SQRT(O$3)-0.267*1010/283/TAN(RADIANS($B17+0.04848/(TAN(RADIANS($B17))+0.028)))</f>
        <v>1.567577592371223</v>
      </c>
      <c r="P17" s="27">
        <f>16-1.753*SQRT(P$3)-0.267*1010/283/TAN(RADIANS($B17+0.04848/(TAN(RADIANS($B17))+0.028)))</f>
        <v>1.216907423240895</v>
      </c>
      <c r="Q17" s="27">
        <f>16-1.753*SQRT(Q$3)-0.267*1010/283/TAN(RADIANS($B17+0.04848/(TAN(RADIANS($B17))+0.028)))</f>
        <v>0.8794845339765898</v>
      </c>
      <c r="R17" s="27">
        <f>16-1.753*SQRT(R$3)-0.267*1010/283/TAN(RADIANS($B17+0.04848/(TAN(RADIANS($B17))+0.028)))</f>
        <v>0.5539121975034833</v>
      </c>
      <c r="S17" s="27">
        <f>16-1.753*SQRT(S$3)-0.267*1010/283/TAN(RADIANS($B17+0.04848/(TAN(RADIANS($B17))+0.028)))</f>
        <v>0.239023131208902</v>
      </c>
      <c r="T17" s="27">
        <f>16-1.753*SQRT(T$3)-0.267*1010/283/TAN(RADIANS($B17+0.04848/(TAN(RADIANS($B17))+0.028)))</f>
        <v>-0.06617004109476721</v>
      </c>
      <c r="U17" s="27">
        <f>16-1.753*SQRT(U$3)-0.267*1010/283/TAN(RADIANS($B17+0.04848/(TAN(RADIANS($B17))+0.028)))</f>
        <v>-0.3625113694309539</v>
      </c>
      <c r="V17" s="27">
        <f>16-1.753*SQRT(V$3)-0.267*1010/283/TAN(RADIANS($B17+0.04848/(TAN(RADIANS($B17))+0.028)))</f>
        <v>-0.6507291166355698</v>
      </c>
      <c r="W17" s="28">
        <f>16-1.753*SQRT(W$3)-0.267*1010/283/TAN(RADIANS($B17+0.04848/(TAN(RADIANS($B17))+0.028)))</f>
        <v>-0.9314568459812937</v>
      </c>
    </row>
    <row r="18" ht="14" customHeight="1">
      <c r="A18" s="24"/>
      <c r="B18" s="25">
        <f>B17+0.5</f>
        <v>9.5</v>
      </c>
      <c r="C18" s="26">
        <f>16-1.753*SQRT(C$3)-0.267*1010/283/TAN(RADIANS($B18+0.04848/(TAN(RADIANS($B18))+0.028)))</f>
        <v>10.45340704917106</v>
      </c>
      <c r="D18" s="27">
        <f>16-1.753*SQRT(D$3)-0.267*1010/283/TAN(RADIANS($B18+0.04848/(TAN(RADIANS($B18))+0.028)))</f>
        <v>7.974290674331018</v>
      </c>
      <c r="E18" s="27">
        <f>16-1.753*SQRT(E$3)-0.267*1010/283/TAN(RADIANS($B18+0.04848/(TAN(RADIANS($B18))+0.028)))</f>
        <v>6.947407049171054</v>
      </c>
      <c r="F18" s="27">
        <f>16-1.753*SQRT(F$3)-0.267*1010/283/TAN(RADIANS($B18+0.04848/(TAN(RADIANS($B18))+0.028)))</f>
        <v>6.159451530072142</v>
      </c>
      <c r="G18" s="27">
        <f>16-1.753*SQRT(G$3)-0.267*1010/283/TAN(RADIANS($B18+0.04848/(TAN(RADIANS($B18))+0.028)))</f>
        <v>5.495174299490983</v>
      </c>
      <c r="H18" s="27">
        <f>16-1.753*SQRT(H$3)-0.267*1010/283/TAN(RADIANS($B18+0.04848/(TAN(RADIANS($B18))+0.028)))</f>
        <v>4.909934310895884</v>
      </c>
      <c r="I18" s="27">
        <f>16-1.753*SQRT(I$3)-0.267*1010/283/TAN(RADIANS($B18+0.04848/(TAN(RADIANS($B18))+0.028)))</f>
        <v>4.380836917834571</v>
      </c>
      <c r="J18" s="27">
        <f>16-1.753*SQRT(J$3)-0.267*1010/283/TAN(RADIANS($B18+0.04848/(TAN(RADIANS($B18))+0.028)))</f>
        <v>3.894281650156336</v>
      </c>
      <c r="K18" s="27">
        <f>16-1.753*SQRT(K$3)-0.267*1010/283/TAN(RADIANS($B18+0.04848/(TAN(RADIANS($B18))+0.028)))</f>
        <v>3.441407049171054</v>
      </c>
      <c r="L18" s="27">
        <f>16-1.753*SQRT(L$3)-0.267*1010/283/TAN(RADIANS($B18+0.04848/(TAN(RADIANS($B18))+0.028)))</f>
        <v>3.016057924650949</v>
      </c>
      <c r="M18" s="27">
        <f>16-1.753*SQRT(M$3)-0.267*1010/283/TAN(RADIANS($B18+0.04848/(TAN(RADIANS($B18))+0.028)))</f>
        <v>2.613752720056792</v>
      </c>
      <c r="N18" s="27">
        <f>16-1.753*SQRT(N$3)-0.267*1010/283/TAN(RADIANS($B18+0.04848/(TAN(RADIANS($B18))+0.028)))</f>
        <v>2.231108222200583</v>
      </c>
      <c r="O18" s="27">
        <f>16-1.753*SQRT(O$3)-0.267*1010/283/TAN(RADIANS($B18+0.04848/(TAN(RADIANS($B18))+0.028)))</f>
        <v>1.865496010973232</v>
      </c>
      <c r="P18" s="27">
        <f>16-1.753*SQRT(P$3)-0.267*1010/283/TAN(RADIANS($B18+0.04848/(TAN(RADIANS($B18))+0.028)))</f>
        <v>1.514825841842904</v>
      </c>
      <c r="Q18" s="27">
        <f>16-1.753*SQRT(Q$3)-0.267*1010/283/TAN(RADIANS($B18+0.04848/(TAN(RADIANS($B18))+0.028)))</f>
        <v>1.177402952578599</v>
      </c>
      <c r="R18" s="27">
        <f>16-1.753*SQRT(R$3)-0.267*1010/283/TAN(RADIANS($B18+0.04848/(TAN(RADIANS($B18))+0.028)))</f>
        <v>0.8518306161054925</v>
      </c>
      <c r="S18" s="27">
        <f>16-1.753*SQRT(S$3)-0.267*1010/283/TAN(RADIANS($B18+0.04848/(TAN(RADIANS($B18))+0.028)))</f>
        <v>0.5369415498109111</v>
      </c>
      <c r="T18" s="27">
        <f>16-1.753*SQRT(T$3)-0.267*1010/283/TAN(RADIANS($B18+0.04848/(TAN(RADIANS($B18))+0.028)))</f>
        <v>0.231748377507242</v>
      </c>
      <c r="U18" s="27">
        <f>16-1.753*SQRT(U$3)-0.267*1010/283/TAN(RADIANS($B18+0.04848/(TAN(RADIANS($B18))+0.028)))</f>
        <v>-0.06459295082894467</v>
      </c>
      <c r="V18" s="27">
        <f>16-1.753*SQRT(V$3)-0.267*1010/283/TAN(RADIANS($B18+0.04848/(TAN(RADIANS($B18))+0.028)))</f>
        <v>-0.3528106980335606</v>
      </c>
      <c r="W18" s="28">
        <f>16-1.753*SQRT(W$3)-0.267*1010/283/TAN(RADIANS($B18+0.04848/(TAN(RADIANS($B18))+0.028)))</f>
        <v>-0.6335384273792846</v>
      </c>
    </row>
    <row r="19" ht="14" customHeight="1">
      <c r="A19" s="24"/>
      <c r="B19" s="25">
        <f>B18+0.5</f>
        <v>10</v>
      </c>
      <c r="C19" s="26">
        <f>16-1.753*SQRT(C$3)-0.267*1010/283/TAN(RADIANS($B19+0.04848/(TAN(RADIANS($B19))+0.028)))</f>
        <v>10.7237113870509</v>
      </c>
      <c r="D19" s="27">
        <f>16-1.753*SQRT(D$3)-0.267*1010/283/TAN(RADIANS($B19+0.04848/(TAN(RADIANS($B19))+0.028)))</f>
        <v>8.244595012210867</v>
      </c>
      <c r="E19" s="27">
        <f>16-1.753*SQRT(E$3)-0.267*1010/283/TAN(RADIANS($B19+0.04848/(TAN(RADIANS($B19))+0.028)))</f>
        <v>7.217711387050903</v>
      </c>
      <c r="F19" s="27">
        <f>16-1.753*SQRT(F$3)-0.267*1010/283/TAN(RADIANS($B19+0.04848/(TAN(RADIANS($B19))+0.028)))</f>
        <v>6.429755867951991</v>
      </c>
      <c r="G19" s="27">
        <f>16-1.753*SQRT(G$3)-0.267*1010/283/TAN(RADIANS($B19+0.04848/(TAN(RADIANS($B19))+0.028)))</f>
        <v>5.765478637370832</v>
      </c>
      <c r="H19" s="27">
        <f>16-1.753*SQRT(H$3)-0.267*1010/283/TAN(RADIANS($B19+0.04848/(TAN(RADIANS($B19))+0.028)))</f>
        <v>5.180238648775733</v>
      </c>
      <c r="I19" s="27">
        <f>16-1.753*SQRT(I$3)-0.267*1010/283/TAN(RADIANS($B19+0.04848/(TAN(RADIANS($B19))+0.028)))</f>
        <v>4.651141255714419</v>
      </c>
      <c r="J19" s="27">
        <f>16-1.753*SQRT(J$3)-0.267*1010/283/TAN(RADIANS($B19+0.04848/(TAN(RADIANS($B19))+0.028)))</f>
        <v>4.164585988036185</v>
      </c>
      <c r="K19" s="27">
        <f>16-1.753*SQRT(K$3)-0.267*1010/283/TAN(RADIANS($B19+0.04848/(TAN(RADIANS($B19))+0.028)))</f>
        <v>3.711711387050903</v>
      </c>
      <c r="L19" s="27">
        <f>16-1.753*SQRT(L$3)-0.267*1010/283/TAN(RADIANS($B19+0.04848/(TAN(RADIANS($B19))+0.028)))</f>
        <v>3.286362262530798</v>
      </c>
      <c r="M19" s="27">
        <f>16-1.753*SQRT(M$3)-0.267*1010/283/TAN(RADIANS($B19+0.04848/(TAN(RADIANS($B19))+0.028)))</f>
        <v>2.884057057936641</v>
      </c>
      <c r="N19" s="27">
        <f>16-1.753*SQRT(N$3)-0.267*1010/283/TAN(RADIANS($B19+0.04848/(TAN(RADIANS($B19))+0.028)))</f>
        <v>2.501412560080432</v>
      </c>
      <c r="O19" s="27">
        <f>16-1.753*SQRT(O$3)-0.267*1010/283/TAN(RADIANS($B19+0.04848/(TAN(RADIANS($B19))+0.028)))</f>
        <v>2.135800348853081</v>
      </c>
      <c r="P19" s="27">
        <f>16-1.753*SQRT(P$3)-0.267*1010/283/TAN(RADIANS($B19+0.04848/(TAN(RADIANS($B19))+0.028)))</f>
        <v>1.785130179722753</v>
      </c>
      <c r="Q19" s="27">
        <f>16-1.753*SQRT(Q$3)-0.267*1010/283/TAN(RADIANS($B19+0.04848/(TAN(RADIANS($B19))+0.028)))</f>
        <v>1.447707290458448</v>
      </c>
      <c r="R19" s="27">
        <f>16-1.753*SQRT(R$3)-0.267*1010/283/TAN(RADIANS($B19+0.04848/(TAN(RADIANS($B19))+0.028)))</f>
        <v>1.122134953985341</v>
      </c>
      <c r="S19" s="27">
        <f>16-1.753*SQRT(S$3)-0.267*1010/283/TAN(RADIANS($B19+0.04848/(TAN(RADIANS($B19))+0.028)))</f>
        <v>0.80724588769076</v>
      </c>
      <c r="T19" s="27">
        <f>16-1.753*SQRT(T$3)-0.267*1010/283/TAN(RADIANS($B19+0.04848/(TAN(RADIANS($B19))+0.028)))</f>
        <v>0.5020527153870908</v>
      </c>
      <c r="U19" s="27">
        <f>16-1.753*SQRT(U$3)-0.267*1010/283/TAN(RADIANS($B19+0.04848/(TAN(RADIANS($B19))+0.028)))</f>
        <v>0.2057113870509042</v>
      </c>
      <c r="V19" s="27">
        <f>16-1.753*SQRT(V$3)-0.267*1010/283/TAN(RADIANS($B19+0.04848/(TAN(RADIANS($B19))+0.028)))</f>
        <v>-0.08250636015371171</v>
      </c>
      <c r="W19" s="28">
        <f>16-1.753*SQRT(W$3)-0.267*1010/283/TAN(RADIANS($B19+0.04848/(TAN(RADIANS($B19))+0.028)))</f>
        <v>-0.3632340894994357</v>
      </c>
    </row>
    <row r="20" ht="18" customHeight="1">
      <c r="A20" s="24"/>
      <c r="B20" s="25">
        <f>B19+1</f>
        <v>11</v>
      </c>
      <c r="C20" s="26">
        <f>16-1.753*SQRT(C$3)-0.267*1010/283/TAN(RADIANS($B20+0.04848/(TAN(RADIANS($B20))+0.028)))</f>
        <v>11.19544036261891</v>
      </c>
      <c r="D20" s="27">
        <f>16-1.753*SQRT(D$3)-0.267*1010/283/TAN(RADIANS($B20+0.04848/(TAN(RADIANS($B20))+0.028)))</f>
        <v>8.716323987778875</v>
      </c>
      <c r="E20" s="27">
        <f>16-1.753*SQRT(E$3)-0.267*1010/283/TAN(RADIANS($B20+0.04848/(TAN(RADIANS($B20))+0.028)))</f>
        <v>7.68944036261891</v>
      </c>
      <c r="F20" s="27">
        <f>16-1.753*SQRT(F$3)-0.267*1010/283/TAN(RADIANS($B20+0.04848/(TAN(RADIANS($B20))+0.028)))</f>
        <v>6.901484843519999</v>
      </c>
      <c r="G20" s="27">
        <f>16-1.753*SQRT(G$3)-0.267*1010/283/TAN(RADIANS($B20+0.04848/(TAN(RADIANS($B20))+0.028)))</f>
        <v>6.237207612938839</v>
      </c>
      <c r="H20" s="27">
        <f>16-1.753*SQRT(H$3)-0.267*1010/283/TAN(RADIANS($B20+0.04848/(TAN(RADIANS($B20))+0.028)))</f>
        <v>5.65196762434374</v>
      </c>
      <c r="I20" s="27">
        <f>16-1.753*SQRT(I$3)-0.267*1010/283/TAN(RADIANS($B20+0.04848/(TAN(RADIANS($B20))+0.028)))</f>
        <v>5.122870231282427</v>
      </c>
      <c r="J20" s="27">
        <f>16-1.753*SQRT(J$3)-0.267*1010/283/TAN(RADIANS($B20+0.04848/(TAN(RADIANS($B20))+0.028)))</f>
        <v>4.636314963604192</v>
      </c>
      <c r="K20" s="27">
        <f>16-1.753*SQRT(K$3)-0.267*1010/283/TAN(RADIANS($B20+0.04848/(TAN(RADIANS($B20))+0.028)))</f>
        <v>4.18344036261891</v>
      </c>
      <c r="L20" s="27">
        <f>16-1.753*SQRT(L$3)-0.267*1010/283/TAN(RADIANS($B20+0.04848/(TAN(RADIANS($B20))+0.028)))</f>
        <v>3.758091238098805</v>
      </c>
      <c r="M20" s="27">
        <f>16-1.753*SQRT(M$3)-0.267*1010/283/TAN(RADIANS($B20+0.04848/(TAN(RADIANS($B20))+0.028)))</f>
        <v>3.355786033504648</v>
      </c>
      <c r="N20" s="27">
        <f>16-1.753*SQRT(N$3)-0.267*1010/283/TAN(RADIANS($B20+0.04848/(TAN(RADIANS($B20))+0.028)))</f>
        <v>2.973141535648439</v>
      </c>
      <c r="O20" s="27">
        <f>16-1.753*SQRT(O$3)-0.267*1010/283/TAN(RADIANS($B20+0.04848/(TAN(RADIANS($B20))+0.028)))</f>
        <v>2.607529324421089</v>
      </c>
      <c r="P20" s="27">
        <f>16-1.753*SQRT(P$3)-0.267*1010/283/TAN(RADIANS($B20+0.04848/(TAN(RADIANS($B20))+0.028)))</f>
        <v>2.25685915529076</v>
      </c>
      <c r="Q20" s="27">
        <f>16-1.753*SQRT(Q$3)-0.267*1010/283/TAN(RADIANS($B20+0.04848/(TAN(RADIANS($B20))+0.028)))</f>
        <v>1.919436266026455</v>
      </c>
      <c r="R20" s="27">
        <f>16-1.753*SQRT(R$3)-0.267*1010/283/TAN(RADIANS($B20+0.04848/(TAN(RADIANS($B20))+0.028)))</f>
        <v>1.593863929553349</v>
      </c>
      <c r="S20" s="27">
        <f>16-1.753*SQRT(S$3)-0.267*1010/283/TAN(RADIANS($B20+0.04848/(TAN(RADIANS($B20))+0.028)))</f>
        <v>1.278974863258767</v>
      </c>
      <c r="T20" s="27">
        <f>16-1.753*SQRT(T$3)-0.267*1010/283/TAN(RADIANS($B20+0.04848/(TAN(RADIANS($B20))+0.028)))</f>
        <v>0.9737816909550983</v>
      </c>
      <c r="U20" s="27">
        <f>16-1.753*SQRT(U$3)-0.267*1010/283/TAN(RADIANS($B20+0.04848/(TAN(RADIANS($B20))+0.028)))</f>
        <v>0.6774403626189116</v>
      </c>
      <c r="V20" s="27">
        <f>16-1.753*SQRT(V$3)-0.267*1010/283/TAN(RADIANS($B20+0.04848/(TAN(RADIANS($B20))+0.028)))</f>
        <v>0.3892226154142957</v>
      </c>
      <c r="W20" s="28">
        <f>16-1.753*SQRT(W$3)-0.267*1010/283/TAN(RADIANS($B20+0.04848/(TAN(RADIANS($B20))+0.028)))</f>
        <v>0.1084948860685717</v>
      </c>
    </row>
    <row r="21" ht="14" customHeight="1">
      <c r="A21" s="24"/>
      <c r="B21" s="25">
        <f>B20+1</f>
        <v>12</v>
      </c>
      <c r="C21" s="26">
        <f>16-1.753*SQRT(C$3)-0.267*1010/283/TAN(RADIANS($B21+0.04848/(TAN(RADIANS($B21))+0.028)))</f>
        <v>11.59324509045996</v>
      </c>
      <c r="D21" s="27">
        <f>16-1.753*SQRT(D$3)-0.267*1010/283/TAN(RADIANS($B21+0.04848/(TAN(RADIANS($B21))+0.028)))</f>
        <v>9.11412871561992</v>
      </c>
      <c r="E21" s="27">
        <f>16-1.753*SQRT(E$3)-0.267*1010/283/TAN(RADIANS($B21+0.04848/(TAN(RADIANS($B21))+0.028)))</f>
        <v>8.087245090459955</v>
      </c>
      <c r="F21" s="27">
        <f>16-1.753*SQRT(F$3)-0.267*1010/283/TAN(RADIANS($B21+0.04848/(TAN(RADIANS($B21))+0.028)))</f>
        <v>7.299289571361043</v>
      </c>
      <c r="G21" s="27">
        <f>16-1.753*SQRT(G$3)-0.267*1010/283/TAN(RADIANS($B21+0.04848/(TAN(RADIANS($B21))+0.028)))</f>
        <v>6.635012340779883</v>
      </c>
      <c r="H21" s="27">
        <f>16-1.753*SQRT(H$3)-0.267*1010/283/TAN(RADIANS($B21+0.04848/(TAN(RADIANS($B21))+0.028)))</f>
        <v>6.049772352184784</v>
      </c>
      <c r="I21" s="27">
        <f>16-1.753*SQRT(I$3)-0.267*1010/283/TAN(RADIANS($B21+0.04848/(TAN(RADIANS($B21))+0.028)))</f>
        <v>5.520674959123471</v>
      </c>
      <c r="J21" s="27">
        <f>16-1.753*SQRT(J$3)-0.267*1010/283/TAN(RADIANS($B21+0.04848/(TAN(RADIANS($B21))+0.028)))</f>
        <v>5.034119691445237</v>
      </c>
      <c r="K21" s="27">
        <f>16-1.753*SQRT(K$3)-0.267*1010/283/TAN(RADIANS($B21+0.04848/(TAN(RADIANS($B21))+0.028)))</f>
        <v>4.581245090459954</v>
      </c>
      <c r="L21" s="27">
        <f>16-1.753*SQRT(L$3)-0.267*1010/283/TAN(RADIANS($B21+0.04848/(TAN(RADIANS($B21))+0.028)))</f>
        <v>4.155895965939849</v>
      </c>
      <c r="M21" s="27">
        <f>16-1.753*SQRT(M$3)-0.267*1010/283/TAN(RADIANS($B21+0.04848/(TAN(RADIANS($B21))+0.028)))</f>
        <v>3.753590761345692</v>
      </c>
      <c r="N21" s="27">
        <f>16-1.753*SQRT(N$3)-0.267*1010/283/TAN(RADIANS($B21+0.04848/(TAN(RADIANS($B21))+0.028)))</f>
        <v>3.370946263489484</v>
      </c>
      <c r="O21" s="27">
        <f>16-1.753*SQRT(O$3)-0.267*1010/283/TAN(RADIANS($B21+0.04848/(TAN(RADIANS($B21))+0.028)))</f>
        <v>3.005334052262133</v>
      </c>
      <c r="P21" s="27">
        <f>16-1.753*SQRT(P$3)-0.267*1010/283/TAN(RADIANS($B21+0.04848/(TAN(RADIANS($B21))+0.028)))</f>
        <v>2.654663883131804</v>
      </c>
      <c r="Q21" s="27">
        <f>16-1.753*SQRT(Q$3)-0.267*1010/283/TAN(RADIANS($B21+0.04848/(TAN(RADIANS($B21))+0.028)))</f>
        <v>2.317240993867499</v>
      </c>
      <c r="R21" s="27">
        <f>16-1.753*SQRT(R$3)-0.267*1010/283/TAN(RADIANS($B21+0.04848/(TAN(RADIANS($B21))+0.028)))</f>
        <v>1.991668657394393</v>
      </c>
      <c r="S21" s="27">
        <f>16-1.753*SQRT(S$3)-0.267*1010/283/TAN(RADIANS($B21+0.04848/(TAN(RADIANS($B21))+0.028)))</f>
        <v>1.676779591099812</v>
      </c>
      <c r="T21" s="27">
        <f>16-1.753*SQRT(T$3)-0.267*1010/283/TAN(RADIANS($B21+0.04848/(TAN(RADIANS($B21))+0.028)))</f>
        <v>1.371586418796142</v>
      </c>
      <c r="U21" s="27">
        <f>16-1.753*SQRT(U$3)-0.267*1010/283/TAN(RADIANS($B21+0.04848/(TAN(RADIANS($B21))+0.028)))</f>
        <v>1.075245090459956</v>
      </c>
      <c r="V21" s="27">
        <f>16-1.753*SQRT(V$3)-0.267*1010/283/TAN(RADIANS($B21+0.04848/(TAN(RADIANS($B21))+0.028)))</f>
        <v>0.7870273432553399</v>
      </c>
      <c r="W21" s="28">
        <f>16-1.753*SQRT(W$3)-0.267*1010/283/TAN(RADIANS($B21+0.04848/(TAN(RADIANS($B21))+0.028)))</f>
        <v>0.5062996139096159</v>
      </c>
    </row>
    <row r="22" ht="14" customHeight="1">
      <c r="A22" s="24"/>
      <c r="B22" s="25">
        <f>B21+1</f>
        <v>13</v>
      </c>
      <c r="C22" s="26">
        <f>16-1.753*SQRT(C$3)-0.267*1010/283/TAN(RADIANS($B22+0.04848/(TAN(RADIANS($B22))+0.028)))</f>
        <v>11.93323878649775</v>
      </c>
      <c r="D22" s="27">
        <f>16-1.753*SQRT(D$3)-0.267*1010/283/TAN(RADIANS($B22+0.04848/(TAN(RADIANS($B22))+0.028)))</f>
        <v>9.454122411657718</v>
      </c>
      <c r="E22" s="27">
        <f>16-1.753*SQRT(E$3)-0.267*1010/283/TAN(RADIANS($B22+0.04848/(TAN(RADIANS($B22))+0.028)))</f>
        <v>8.427238786497753</v>
      </c>
      <c r="F22" s="27">
        <f>16-1.753*SQRT(F$3)-0.267*1010/283/TAN(RADIANS($B22+0.04848/(TAN(RADIANS($B22))+0.028)))</f>
        <v>7.639283267398842</v>
      </c>
      <c r="G22" s="27">
        <f>16-1.753*SQRT(G$3)-0.267*1010/283/TAN(RADIANS($B22+0.04848/(TAN(RADIANS($B22))+0.028)))</f>
        <v>6.975006036817683</v>
      </c>
      <c r="H22" s="27">
        <f>16-1.753*SQRT(H$3)-0.267*1010/283/TAN(RADIANS($B22+0.04848/(TAN(RADIANS($B22))+0.028)))</f>
        <v>6.389766048222584</v>
      </c>
      <c r="I22" s="27">
        <f>16-1.753*SQRT(I$3)-0.267*1010/283/TAN(RADIANS($B22+0.04848/(TAN(RADIANS($B22))+0.028)))</f>
        <v>5.860668655161271</v>
      </c>
      <c r="J22" s="27">
        <f>16-1.753*SQRT(J$3)-0.267*1010/283/TAN(RADIANS($B22+0.04848/(TAN(RADIANS($B22))+0.028)))</f>
        <v>5.374113387483036</v>
      </c>
      <c r="K22" s="27">
        <f>16-1.753*SQRT(K$3)-0.267*1010/283/TAN(RADIANS($B22+0.04848/(TAN(RADIANS($B22))+0.028)))</f>
        <v>4.921238786497754</v>
      </c>
      <c r="L22" s="27">
        <f>16-1.753*SQRT(L$3)-0.267*1010/283/TAN(RADIANS($B22+0.04848/(TAN(RADIANS($B22))+0.028)))</f>
        <v>4.495889661977649</v>
      </c>
      <c r="M22" s="27">
        <f>16-1.753*SQRT(M$3)-0.267*1010/283/TAN(RADIANS($B22+0.04848/(TAN(RADIANS($B22))+0.028)))</f>
        <v>4.093584457383492</v>
      </c>
      <c r="N22" s="27">
        <f>16-1.753*SQRT(N$3)-0.267*1010/283/TAN(RADIANS($B22+0.04848/(TAN(RADIANS($B22))+0.028)))</f>
        <v>3.710939959527283</v>
      </c>
      <c r="O22" s="27">
        <f>16-1.753*SQRT(O$3)-0.267*1010/283/TAN(RADIANS($B22+0.04848/(TAN(RADIANS($B22))+0.028)))</f>
        <v>3.345327748299932</v>
      </c>
      <c r="P22" s="27">
        <f>16-1.753*SQRT(P$3)-0.267*1010/283/TAN(RADIANS($B22+0.04848/(TAN(RADIANS($B22))+0.028)))</f>
        <v>2.994657579169604</v>
      </c>
      <c r="Q22" s="27">
        <f>16-1.753*SQRT(Q$3)-0.267*1010/283/TAN(RADIANS($B22+0.04848/(TAN(RADIANS($B22))+0.028)))</f>
        <v>2.657234689905299</v>
      </c>
      <c r="R22" s="27">
        <f>16-1.753*SQRT(R$3)-0.267*1010/283/TAN(RADIANS($B22+0.04848/(TAN(RADIANS($B22))+0.028)))</f>
        <v>2.331662353432193</v>
      </c>
      <c r="S22" s="27">
        <f>16-1.753*SQRT(S$3)-0.267*1010/283/TAN(RADIANS($B22+0.04848/(TAN(RADIANS($B22))+0.028)))</f>
        <v>2.016773287137611</v>
      </c>
      <c r="T22" s="27">
        <f>16-1.753*SQRT(T$3)-0.267*1010/283/TAN(RADIANS($B22+0.04848/(TAN(RADIANS($B22))+0.028)))</f>
        <v>1.711580114833942</v>
      </c>
      <c r="U22" s="27">
        <f>16-1.753*SQRT(U$3)-0.267*1010/283/TAN(RADIANS($B22+0.04848/(TAN(RADIANS($B22))+0.028)))</f>
        <v>1.415238786497755</v>
      </c>
      <c r="V22" s="27">
        <f>16-1.753*SQRT(V$3)-0.267*1010/283/TAN(RADIANS($B22+0.04848/(TAN(RADIANS($B22))+0.028)))</f>
        <v>1.127021039293139</v>
      </c>
      <c r="W22" s="28">
        <f>16-1.753*SQRT(W$3)-0.267*1010/283/TAN(RADIANS($B22+0.04848/(TAN(RADIANS($B22))+0.028)))</f>
        <v>0.8462933099474155</v>
      </c>
    </row>
    <row r="23" ht="18" customHeight="1">
      <c r="A23" s="24"/>
      <c r="B23" s="25">
        <f>B22+1</f>
        <v>14</v>
      </c>
      <c r="C23" s="26">
        <f>16-1.753*SQRT(C$3)-0.267*1010/283/TAN(RADIANS($B23+0.04848/(TAN(RADIANS($B23))+0.028)))</f>
        <v>12.22721187225491</v>
      </c>
      <c r="D23" s="27">
        <f>16-1.753*SQRT(D$3)-0.267*1010/283/TAN(RADIANS($B23+0.04848/(TAN(RADIANS($B23))+0.028)))</f>
        <v>9.748095497414877</v>
      </c>
      <c r="E23" s="27">
        <f>16-1.753*SQRT(E$3)-0.267*1010/283/TAN(RADIANS($B23+0.04848/(TAN(RADIANS($B23))+0.028)))</f>
        <v>8.721211872254912</v>
      </c>
      <c r="F23" s="27">
        <f>16-1.753*SQRT(F$3)-0.267*1010/283/TAN(RADIANS($B23+0.04848/(TAN(RADIANS($B23))+0.028)))</f>
        <v>7.933256353156001</v>
      </c>
      <c r="G23" s="27">
        <f>16-1.753*SQRT(G$3)-0.267*1010/283/TAN(RADIANS($B23+0.04848/(TAN(RADIANS($B23))+0.028)))</f>
        <v>7.268979122574841</v>
      </c>
      <c r="H23" s="27">
        <f>16-1.753*SQRT(H$3)-0.267*1010/283/TAN(RADIANS($B23+0.04848/(TAN(RADIANS($B23))+0.028)))</f>
        <v>6.683739133979742</v>
      </c>
      <c r="I23" s="27">
        <f>16-1.753*SQRT(I$3)-0.267*1010/283/TAN(RADIANS($B23+0.04848/(TAN(RADIANS($B23))+0.028)))</f>
        <v>6.154641740918429</v>
      </c>
      <c r="J23" s="27">
        <f>16-1.753*SQRT(J$3)-0.267*1010/283/TAN(RADIANS($B23+0.04848/(TAN(RADIANS($B23))+0.028)))</f>
        <v>5.668086473240194</v>
      </c>
      <c r="K23" s="27">
        <f>16-1.753*SQRT(K$3)-0.267*1010/283/TAN(RADIANS($B23+0.04848/(TAN(RADIANS($B23))+0.028)))</f>
        <v>5.215211872254912</v>
      </c>
      <c r="L23" s="27">
        <f>16-1.753*SQRT(L$3)-0.267*1010/283/TAN(RADIANS($B23+0.04848/(TAN(RADIANS($B23))+0.028)))</f>
        <v>4.789862747734807</v>
      </c>
      <c r="M23" s="27">
        <f>16-1.753*SQRT(M$3)-0.267*1010/283/TAN(RADIANS($B23+0.04848/(TAN(RADIANS($B23))+0.028)))</f>
        <v>4.38755754314065</v>
      </c>
      <c r="N23" s="27">
        <f>16-1.753*SQRT(N$3)-0.267*1010/283/TAN(RADIANS($B23+0.04848/(TAN(RADIANS($B23))+0.028)))</f>
        <v>4.004913045284441</v>
      </c>
      <c r="O23" s="27">
        <f>16-1.753*SQRT(O$3)-0.267*1010/283/TAN(RADIANS($B23+0.04848/(TAN(RADIANS($B23))+0.028)))</f>
        <v>3.63930083405709</v>
      </c>
      <c r="P23" s="27">
        <f>16-1.753*SQRT(P$3)-0.267*1010/283/TAN(RADIANS($B23+0.04848/(TAN(RADIANS($B23))+0.028)))</f>
        <v>3.288630664926762</v>
      </c>
      <c r="Q23" s="27">
        <f>16-1.753*SQRT(Q$3)-0.267*1010/283/TAN(RADIANS($B23+0.04848/(TAN(RADIANS($B23))+0.028)))</f>
        <v>2.951207775662457</v>
      </c>
      <c r="R23" s="27">
        <f>16-1.753*SQRT(R$3)-0.267*1010/283/TAN(RADIANS($B23+0.04848/(TAN(RADIANS($B23))+0.028)))</f>
        <v>2.62563543918935</v>
      </c>
      <c r="S23" s="27">
        <f>16-1.753*SQRT(S$3)-0.267*1010/283/TAN(RADIANS($B23+0.04848/(TAN(RADIANS($B23))+0.028)))</f>
        <v>2.310746372894769</v>
      </c>
      <c r="T23" s="27">
        <f>16-1.753*SQRT(T$3)-0.267*1010/283/TAN(RADIANS($B23+0.04848/(TAN(RADIANS($B23))+0.028)))</f>
        <v>2.0055532005911</v>
      </c>
      <c r="U23" s="27">
        <f>16-1.753*SQRT(U$3)-0.267*1010/283/TAN(RADIANS($B23+0.04848/(TAN(RADIANS($B23))+0.028)))</f>
        <v>1.709211872254913</v>
      </c>
      <c r="V23" s="27">
        <f>16-1.753*SQRT(V$3)-0.267*1010/283/TAN(RADIANS($B23+0.04848/(TAN(RADIANS($B23))+0.028)))</f>
        <v>1.420994125050297</v>
      </c>
      <c r="W23" s="28">
        <f>16-1.753*SQRT(W$3)-0.267*1010/283/TAN(RADIANS($B23+0.04848/(TAN(RADIANS($B23))+0.028)))</f>
        <v>1.140266395704573</v>
      </c>
    </row>
    <row r="24" ht="14" customHeight="1">
      <c r="A24" s="24"/>
      <c r="B24" s="25">
        <f>B23+1</f>
        <v>15</v>
      </c>
      <c r="C24" s="26">
        <f>16-1.753*SQRT(C$3)-0.267*1010/283/TAN(RADIANS($B24+0.04848/(TAN(RADIANS($B24))+0.028)))</f>
        <v>12.48397897285472</v>
      </c>
      <c r="D24" s="27">
        <f>16-1.753*SQRT(D$3)-0.267*1010/283/TAN(RADIANS($B24+0.04848/(TAN(RADIANS($B24))+0.028)))</f>
        <v>10.00486259801468</v>
      </c>
      <c r="E24" s="27">
        <f>16-1.753*SQRT(E$3)-0.267*1010/283/TAN(RADIANS($B24+0.04848/(TAN(RADIANS($B24))+0.028)))</f>
        <v>8.977978972854718</v>
      </c>
      <c r="F24" s="27">
        <f>16-1.753*SQRT(F$3)-0.267*1010/283/TAN(RADIANS($B24+0.04848/(TAN(RADIANS($B24))+0.028)))</f>
        <v>8.190023453755806</v>
      </c>
      <c r="G24" s="27">
        <f>16-1.753*SQRT(G$3)-0.267*1010/283/TAN(RADIANS($B24+0.04848/(TAN(RADIANS($B24))+0.028)))</f>
        <v>7.525746223174646</v>
      </c>
      <c r="H24" s="27">
        <f>16-1.753*SQRT(H$3)-0.267*1010/283/TAN(RADIANS($B24+0.04848/(TAN(RADIANS($B24))+0.028)))</f>
        <v>6.940506234579547</v>
      </c>
      <c r="I24" s="27">
        <f>16-1.753*SQRT(I$3)-0.267*1010/283/TAN(RADIANS($B24+0.04848/(TAN(RADIANS($B24))+0.028)))</f>
        <v>6.411408841518234</v>
      </c>
      <c r="J24" s="27">
        <f>16-1.753*SQRT(J$3)-0.267*1010/283/TAN(RADIANS($B24+0.04848/(TAN(RADIANS($B24))+0.028)))</f>
        <v>5.924853573839999</v>
      </c>
      <c r="K24" s="27">
        <f>16-1.753*SQRT(K$3)-0.267*1010/283/TAN(RADIANS($B24+0.04848/(TAN(RADIANS($B24))+0.028)))</f>
        <v>5.471978972854717</v>
      </c>
      <c r="L24" s="27">
        <f>16-1.753*SQRT(L$3)-0.267*1010/283/TAN(RADIANS($B24+0.04848/(TAN(RADIANS($B24))+0.028)))</f>
        <v>5.046629848334612</v>
      </c>
      <c r="M24" s="27">
        <f>16-1.753*SQRT(M$3)-0.267*1010/283/TAN(RADIANS($B24+0.04848/(TAN(RADIANS($B24))+0.028)))</f>
        <v>4.644324643740455</v>
      </c>
      <c r="N24" s="27">
        <f>16-1.753*SQRT(N$3)-0.267*1010/283/TAN(RADIANS($B24+0.04848/(TAN(RADIANS($B24))+0.028)))</f>
        <v>4.261680145884246</v>
      </c>
      <c r="O24" s="27">
        <f>16-1.753*SQRT(O$3)-0.267*1010/283/TAN(RADIANS($B24+0.04848/(TAN(RADIANS($B24))+0.028)))</f>
        <v>3.896067934656895</v>
      </c>
      <c r="P24" s="27">
        <f>16-1.753*SQRT(P$3)-0.267*1010/283/TAN(RADIANS($B24+0.04848/(TAN(RADIANS($B24))+0.028)))</f>
        <v>3.545397765526567</v>
      </c>
      <c r="Q24" s="27">
        <f>16-1.753*SQRT(Q$3)-0.267*1010/283/TAN(RADIANS($B24+0.04848/(TAN(RADIANS($B24))+0.028)))</f>
        <v>3.207974876262262</v>
      </c>
      <c r="R24" s="27">
        <f>16-1.753*SQRT(R$3)-0.267*1010/283/TAN(RADIANS($B24+0.04848/(TAN(RADIANS($B24))+0.028)))</f>
        <v>2.882402539789156</v>
      </c>
      <c r="S24" s="27">
        <f>16-1.753*SQRT(S$3)-0.267*1010/283/TAN(RADIANS($B24+0.04848/(TAN(RADIANS($B24))+0.028)))</f>
        <v>2.567513473494574</v>
      </c>
      <c r="T24" s="27">
        <f>16-1.753*SQRT(T$3)-0.267*1010/283/TAN(RADIANS($B24+0.04848/(TAN(RADIANS($B24))+0.028)))</f>
        <v>2.262320301190905</v>
      </c>
      <c r="U24" s="27">
        <f>16-1.753*SQRT(U$3)-0.267*1010/283/TAN(RADIANS($B24+0.04848/(TAN(RADIANS($B24))+0.028)))</f>
        <v>1.965978972854718</v>
      </c>
      <c r="V24" s="27">
        <f>16-1.753*SQRT(V$3)-0.267*1010/283/TAN(RADIANS($B24+0.04848/(TAN(RADIANS($B24))+0.028)))</f>
        <v>1.677761225650102</v>
      </c>
      <c r="W24" s="28">
        <f>16-1.753*SQRT(W$3)-0.267*1010/283/TAN(RADIANS($B24+0.04848/(TAN(RADIANS($B24))+0.028)))</f>
        <v>1.397033496304378</v>
      </c>
    </row>
    <row r="25" ht="14" customHeight="1">
      <c r="A25" s="24"/>
      <c r="B25" s="25">
        <f>B24+1</f>
        <v>16</v>
      </c>
      <c r="C25" s="26">
        <f>16-1.753*SQRT(C$3)-0.267*1010/283/TAN(RADIANS($B25+0.04848/(TAN(RADIANS($B25))+0.028)))</f>
        <v>12.71025544518659</v>
      </c>
      <c r="D25" s="27">
        <f>16-1.753*SQRT(D$3)-0.267*1010/283/TAN(RADIANS($B25+0.04848/(TAN(RADIANS($B25))+0.028)))</f>
        <v>10.23113907034655</v>
      </c>
      <c r="E25" s="27">
        <f>16-1.753*SQRT(E$3)-0.267*1010/283/TAN(RADIANS($B25+0.04848/(TAN(RADIANS($B25))+0.028)))</f>
        <v>9.20425544518659</v>
      </c>
      <c r="F25" s="27">
        <f>16-1.753*SQRT(F$3)-0.267*1010/283/TAN(RADIANS($B25+0.04848/(TAN(RADIANS($B25))+0.028)))</f>
        <v>8.416299926087678</v>
      </c>
      <c r="G25" s="27">
        <f>16-1.753*SQRT(G$3)-0.267*1010/283/TAN(RADIANS($B25+0.04848/(TAN(RADIANS($B25))+0.028)))</f>
        <v>7.752022695506518</v>
      </c>
      <c r="H25" s="27">
        <f>16-1.753*SQRT(H$3)-0.267*1010/283/TAN(RADIANS($B25+0.04848/(TAN(RADIANS($B25))+0.028)))</f>
        <v>7.16678270691142</v>
      </c>
      <c r="I25" s="27">
        <f>16-1.753*SQRT(I$3)-0.267*1010/283/TAN(RADIANS($B25+0.04848/(TAN(RADIANS($B25))+0.028)))</f>
        <v>6.637685313850106</v>
      </c>
      <c r="J25" s="27">
        <f>16-1.753*SQRT(J$3)-0.267*1010/283/TAN(RADIANS($B25+0.04848/(TAN(RADIANS($B25))+0.028)))</f>
        <v>6.151130046171872</v>
      </c>
      <c r="K25" s="27">
        <f>16-1.753*SQRT(K$3)-0.267*1010/283/TAN(RADIANS($B25+0.04848/(TAN(RADIANS($B25))+0.028)))</f>
        <v>5.698255445186589</v>
      </c>
      <c r="L25" s="27">
        <f>16-1.753*SQRT(L$3)-0.267*1010/283/TAN(RADIANS($B25+0.04848/(TAN(RADIANS($B25))+0.028)))</f>
        <v>5.272906320666484</v>
      </c>
      <c r="M25" s="27">
        <f>16-1.753*SQRT(M$3)-0.267*1010/283/TAN(RADIANS($B25+0.04848/(TAN(RADIANS($B25))+0.028)))</f>
        <v>4.870601116072327</v>
      </c>
      <c r="N25" s="27">
        <f>16-1.753*SQRT(N$3)-0.267*1010/283/TAN(RADIANS($B25+0.04848/(TAN(RADIANS($B25))+0.028)))</f>
        <v>4.487956618216119</v>
      </c>
      <c r="O25" s="27">
        <f>16-1.753*SQRT(O$3)-0.267*1010/283/TAN(RADIANS($B25+0.04848/(TAN(RADIANS($B25))+0.028)))</f>
        <v>4.122344406988768</v>
      </c>
      <c r="P25" s="27">
        <f>16-1.753*SQRT(P$3)-0.267*1010/283/TAN(RADIANS($B25+0.04848/(TAN(RADIANS($B25))+0.028)))</f>
        <v>3.771674237858439</v>
      </c>
      <c r="Q25" s="27">
        <f>16-1.753*SQRT(Q$3)-0.267*1010/283/TAN(RADIANS($B25+0.04848/(TAN(RADIANS($B25))+0.028)))</f>
        <v>3.434251348594134</v>
      </c>
      <c r="R25" s="27">
        <f>16-1.753*SQRT(R$3)-0.267*1010/283/TAN(RADIANS($B25+0.04848/(TAN(RADIANS($B25))+0.028)))</f>
        <v>3.108679012121028</v>
      </c>
      <c r="S25" s="27">
        <f>16-1.753*SQRT(S$3)-0.267*1010/283/TAN(RADIANS($B25+0.04848/(TAN(RADIANS($B25))+0.028)))</f>
        <v>2.793789945826446</v>
      </c>
      <c r="T25" s="27">
        <f>16-1.753*SQRT(T$3)-0.267*1010/283/TAN(RADIANS($B25+0.04848/(TAN(RADIANS($B25))+0.028)))</f>
        <v>2.488596773522777</v>
      </c>
      <c r="U25" s="27">
        <f>16-1.753*SQRT(U$3)-0.267*1010/283/TAN(RADIANS($B25+0.04848/(TAN(RADIANS($B25))+0.028)))</f>
        <v>2.192255445186591</v>
      </c>
      <c r="V25" s="27">
        <f>16-1.753*SQRT(V$3)-0.267*1010/283/TAN(RADIANS($B25+0.04848/(TAN(RADIANS($B25))+0.028)))</f>
        <v>1.904037697981975</v>
      </c>
      <c r="W25" s="28">
        <f>16-1.753*SQRT(W$3)-0.267*1010/283/TAN(RADIANS($B25+0.04848/(TAN(RADIANS($B25))+0.028)))</f>
        <v>1.623309968636251</v>
      </c>
    </row>
    <row r="26" ht="18" customHeight="1">
      <c r="A26" s="24"/>
      <c r="B26" s="25">
        <f>B25+1</f>
        <v>17</v>
      </c>
      <c r="C26" s="26">
        <f>16-1.753*SQRT(C$3)-0.267*1010/283/TAN(RADIANS($B26+0.04848/(TAN(RADIANS($B26))+0.028)))</f>
        <v>12.91124330750307</v>
      </c>
      <c r="D26" s="27">
        <f>16-1.753*SQRT(D$3)-0.267*1010/283/TAN(RADIANS($B26+0.04848/(TAN(RADIANS($B26))+0.028)))</f>
        <v>10.43212693266303</v>
      </c>
      <c r="E26" s="27">
        <f>16-1.753*SQRT(E$3)-0.267*1010/283/TAN(RADIANS($B26+0.04848/(TAN(RADIANS($B26))+0.028)))</f>
        <v>9.405243307503067</v>
      </c>
      <c r="F26" s="27">
        <f>16-1.753*SQRT(F$3)-0.267*1010/283/TAN(RADIANS($B26+0.04848/(TAN(RADIANS($B26))+0.028)))</f>
        <v>8.617287788404155</v>
      </c>
      <c r="G26" s="27">
        <f>16-1.753*SQRT(G$3)-0.267*1010/283/TAN(RADIANS($B26+0.04848/(TAN(RADIANS($B26))+0.028)))</f>
        <v>7.953010557822995</v>
      </c>
      <c r="H26" s="27">
        <f>16-1.753*SQRT(H$3)-0.267*1010/283/TAN(RADIANS($B26+0.04848/(TAN(RADIANS($B26))+0.028)))</f>
        <v>7.367770569227896</v>
      </c>
      <c r="I26" s="27">
        <f>16-1.753*SQRT(I$3)-0.267*1010/283/TAN(RADIANS($B26+0.04848/(TAN(RADIANS($B26))+0.028)))</f>
        <v>6.838673176166583</v>
      </c>
      <c r="J26" s="27">
        <f>16-1.753*SQRT(J$3)-0.267*1010/283/TAN(RADIANS($B26+0.04848/(TAN(RADIANS($B26))+0.028)))</f>
        <v>6.352117908488348</v>
      </c>
      <c r="K26" s="27">
        <f>16-1.753*SQRT(K$3)-0.267*1010/283/TAN(RADIANS($B26+0.04848/(TAN(RADIANS($B26))+0.028)))</f>
        <v>5.899243307503066</v>
      </c>
      <c r="L26" s="27">
        <f>16-1.753*SQRT(L$3)-0.267*1010/283/TAN(RADIANS($B26+0.04848/(TAN(RADIANS($B26))+0.028)))</f>
        <v>5.473894182982961</v>
      </c>
      <c r="M26" s="27">
        <f>16-1.753*SQRT(M$3)-0.267*1010/283/TAN(RADIANS($B26+0.04848/(TAN(RADIANS($B26))+0.028)))</f>
        <v>5.071588978388804</v>
      </c>
      <c r="N26" s="27">
        <f>16-1.753*SQRT(N$3)-0.267*1010/283/TAN(RADIANS($B26+0.04848/(TAN(RADIANS($B26))+0.028)))</f>
        <v>4.688944480532595</v>
      </c>
      <c r="O26" s="27">
        <f>16-1.753*SQRT(O$3)-0.267*1010/283/TAN(RADIANS($B26+0.04848/(TAN(RADIANS($B26))+0.028)))</f>
        <v>4.323332269305245</v>
      </c>
      <c r="P26" s="27">
        <f>16-1.753*SQRT(P$3)-0.267*1010/283/TAN(RADIANS($B26+0.04848/(TAN(RADIANS($B26))+0.028)))</f>
        <v>3.972662100174916</v>
      </c>
      <c r="Q26" s="27">
        <f>16-1.753*SQRT(Q$3)-0.267*1010/283/TAN(RADIANS($B26+0.04848/(TAN(RADIANS($B26))+0.028)))</f>
        <v>3.635239210910611</v>
      </c>
      <c r="R26" s="27">
        <f>16-1.753*SQRT(R$3)-0.267*1010/283/TAN(RADIANS($B26+0.04848/(TAN(RADIANS($B26))+0.028)))</f>
        <v>3.309666874437505</v>
      </c>
      <c r="S26" s="27">
        <f>16-1.753*SQRT(S$3)-0.267*1010/283/TAN(RADIANS($B26+0.04848/(TAN(RADIANS($B26))+0.028)))</f>
        <v>2.994777808142923</v>
      </c>
      <c r="T26" s="27">
        <f>16-1.753*SQRT(T$3)-0.267*1010/283/TAN(RADIANS($B26+0.04848/(TAN(RADIANS($B26))+0.028)))</f>
        <v>2.689584635839254</v>
      </c>
      <c r="U26" s="27">
        <f>16-1.753*SQRT(U$3)-0.267*1010/283/TAN(RADIANS($B26+0.04848/(TAN(RADIANS($B26))+0.028)))</f>
        <v>2.393243307503067</v>
      </c>
      <c r="V26" s="27">
        <f>16-1.753*SQRT(V$3)-0.267*1010/283/TAN(RADIANS($B26+0.04848/(TAN(RADIANS($B26))+0.028)))</f>
        <v>2.105025560298452</v>
      </c>
      <c r="W26" s="28">
        <f>16-1.753*SQRT(W$3)-0.267*1010/283/TAN(RADIANS($B26+0.04848/(TAN(RADIANS($B26))+0.028)))</f>
        <v>1.824297830952728</v>
      </c>
    </row>
    <row r="27" ht="14" customHeight="1">
      <c r="A27" s="24"/>
      <c r="B27" s="25">
        <f>B26+1</f>
        <v>18</v>
      </c>
      <c r="C27" s="26">
        <f>16-1.753*SQRT(C$3)-0.267*1010/283/TAN(RADIANS($B27+0.04848/(TAN(RADIANS($B27))+0.028)))</f>
        <v>13.09103242002116</v>
      </c>
      <c r="D27" s="27">
        <f>16-1.753*SQRT(D$3)-0.267*1010/283/TAN(RADIANS($B27+0.04848/(TAN(RADIANS($B27))+0.028)))</f>
        <v>10.61191604518112</v>
      </c>
      <c r="E27" s="27">
        <f>16-1.753*SQRT(E$3)-0.267*1010/283/TAN(RADIANS($B27+0.04848/(TAN(RADIANS($B27))+0.028)))</f>
        <v>9.585032420021157</v>
      </c>
      <c r="F27" s="27">
        <f>16-1.753*SQRT(F$3)-0.267*1010/283/TAN(RADIANS($B27+0.04848/(TAN(RADIANS($B27))+0.028)))</f>
        <v>8.797076900922246</v>
      </c>
      <c r="G27" s="27">
        <f>16-1.753*SQRT(G$3)-0.267*1010/283/TAN(RADIANS($B27+0.04848/(TAN(RADIANS($B27))+0.028)))</f>
        <v>8.132799670341086</v>
      </c>
      <c r="H27" s="27">
        <f>16-1.753*SQRT(H$3)-0.267*1010/283/TAN(RADIANS($B27+0.04848/(TAN(RADIANS($B27))+0.028)))</f>
        <v>7.547559681745987</v>
      </c>
      <c r="I27" s="27">
        <f>16-1.753*SQRT(I$3)-0.267*1010/283/TAN(RADIANS($B27+0.04848/(TAN(RADIANS($B27))+0.028)))</f>
        <v>7.018462288684674</v>
      </c>
      <c r="J27" s="27">
        <f>16-1.753*SQRT(J$3)-0.267*1010/283/TAN(RADIANS($B27+0.04848/(TAN(RADIANS($B27))+0.028)))</f>
        <v>6.53190702100644</v>
      </c>
      <c r="K27" s="27">
        <f>16-1.753*SQRT(K$3)-0.267*1010/283/TAN(RADIANS($B27+0.04848/(TAN(RADIANS($B27))+0.028)))</f>
        <v>6.079032420021157</v>
      </c>
      <c r="L27" s="27">
        <f>16-1.753*SQRT(L$3)-0.267*1010/283/TAN(RADIANS($B27+0.04848/(TAN(RADIANS($B27))+0.028)))</f>
        <v>5.653683295501052</v>
      </c>
      <c r="M27" s="27">
        <f>16-1.753*SQRT(M$3)-0.267*1010/283/TAN(RADIANS($B27+0.04848/(TAN(RADIANS($B27))+0.028)))</f>
        <v>5.251378090906895</v>
      </c>
      <c r="N27" s="27">
        <f>16-1.753*SQRT(N$3)-0.267*1010/283/TAN(RADIANS($B27+0.04848/(TAN(RADIANS($B27))+0.028)))</f>
        <v>4.868733593050687</v>
      </c>
      <c r="O27" s="27">
        <f>16-1.753*SQRT(O$3)-0.267*1010/283/TAN(RADIANS($B27+0.04848/(TAN(RADIANS($B27))+0.028)))</f>
        <v>4.503121381823336</v>
      </c>
      <c r="P27" s="27">
        <f>16-1.753*SQRT(P$3)-0.267*1010/283/TAN(RADIANS($B27+0.04848/(TAN(RADIANS($B27))+0.028)))</f>
        <v>4.152451212693007</v>
      </c>
      <c r="Q27" s="27">
        <f>16-1.753*SQRT(Q$3)-0.267*1010/283/TAN(RADIANS($B27+0.04848/(TAN(RADIANS($B27))+0.028)))</f>
        <v>3.815028323428703</v>
      </c>
      <c r="R27" s="27">
        <f>16-1.753*SQRT(R$3)-0.267*1010/283/TAN(RADIANS($B27+0.04848/(TAN(RADIANS($B27))+0.028)))</f>
        <v>3.489455986955596</v>
      </c>
      <c r="S27" s="27">
        <f>16-1.753*SQRT(S$3)-0.267*1010/283/TAN(RADIANS($B27+0.04848/(TAN(RADIANS($B27))+0.028)))</f>
        <v>3.174566920661015</v>
      </c>
      <c r="T27" s="27">
        <f>16-1.753*SQRT(T$3)-0.267*1010/283/TAN(RADIANS($B27+0.04848/(TAN(RADIANS($B27))+0.028)))</f>
        <v>2.869373748357346</v>
      </c>
      <c r="U27" s="27">
        <f>16-1.753*SQRT(U$3)-0.267*1010/283/TAN(RADIANS($B27+0.04848/(TAN(RADIANS($B27))+0.028)))</f>
        <v>2.573032420021159</v>
      </c>
      <c r="V27" s="27">
        <f>16-1.753*SQRT(V$3)-0.267*1010/283/TAN(RADIANS($B27+0.04848/(TAN(RADIANS($B27))+0.028)))</f>
        <v>2.284814672816543</v>
      </c>
      <c r="W27" s="28">
        <f>16-1.753*SQRT(W$3)-0.267*1010/283/TAN(RADIANS($B27+0.04848/(TAN(RADIANS($B27))+0.028)))</f>
        <v>2.004086943470819</v>
      </c>
    </row>
    <row r="28" ht="14" customHeight="1">
      <c r="A28" s="24"/>
      <c r="B28" s="25">
        <f>B27+1</f>
        <v>19</v>
      </c>
      <c r="C28" s="26">
        <f>16-1.753*SQRT(C$3)-0.267*1010/283/TAN(RADIANS($B28+0.04848/(TAN(RADIANS($B28))+0.028)))</f>
        <v>13.25288112734114</v>
      </c>
      <c r="D28" s="27">
        <f>16-1.753*SQRT(D$3)-0.267*1010/283/TAN(RADIANS($B28+0.04848/(TAN(RADIANS($B28))+0.028)))</f>
        <v>10.7737647525011</v>
      </c>
      <c r="E28" s="27">
        <f>16-1.753*SQRT(E$3)-0.267*1010/283/TAN(RADIANS($B28+0.04848/(TAN(RADIANS($B28))+0.028)))</f>
        <v>9.746881127341139</v>
      </c>
      <c r="F28" s="27">
        <f>16-1.753*SQRT(F$3)-0.267*1010/283/TAN(RADIANS($B28+0.04848/(TAN(RADIANS($B28))+0.028)))</f>
        <v>8.958925608242227</v>
      </c>
      <c r="G28" s="27">
        <f>16-1.753*SQRT(G$3)-0.267*1010/283/TAN(RADIANS($B28+0.04848/(TAN(RADIANS($B28))+0.028)))</f>
        <v>8.294648377661067</v>
      </c>
      <c r="H28" s="27">
        <f>16-1.753*SQRT(H$3)-0.267*1010/283/TAN(RADIANS($B28+0.04848/(TAN(RADIANS($B28))+0.028)))</f>
        <v>7.709408389065969</v>
      </c>
      <c r="I28" s="27">
        <f>16-1.753*SQRT(I$3)-0.267*1010/283/TAN(RADIANS($B28+0.04848/(TAN(RADIANS($B28))+0.028)))</f>
        <v>7.180310996004655</v>
      </c>
      <c r="J28" s="27">
        <f>16-1.753*SQRT(J$3)-0.267*1010/283/TAN(RADIANS($B28+0.04848/(TAN(RADIANS($B28))+0.028)))</f>
        <v>6.693755728326421</v>
      </c>
      <c r="K28" s="27">
        <f>16-1.753*SQRT(K$3)-0.267*1010/283/TAN(RADIANS($B28+0.04848/(TAN(RADIANS($B28))+0.028)))</f>
        <v>6.240881127341138</v>
      </c>
      <c r="L28" s="27">
        <f>16-1.753*SQRT(L$3)-0.267*1010/283/TAN(RADIANS($B28+0.04848/(TAN(RADIANS($B28))+0.028)))</f>
        <v>5.815532002821033</v>
      </c>
      <c r="M28" s="27">
        <f>16-1.753*SQRT(M$3)-0.267*1010/283/TAN(RADIANS($B28+0.04848/(TAN(RADIANS($B28))+0.028)))</f>
        <v>5.413226798226876</v>
      </c>
      <c r="N28" s="27">
        <f>16-1.753*SQRT(N$3)-0.267*1010/283/TAN(RADIANS($B28+0.04848/(TAN(RADIANS($B28))+0.028)))</f>
        <v>5.030582300370668</v>
      </c>
      <c r="O28" s="27">
        <f>16-1.753*SQRT(O$3)-0.267*1010/283/TAN(RADIANS($B28+0.04848/(TAN(RADIANS($B28))+0.028)))</f>
        <v>4.664970089143317</v>
      </c>
      <c r="P28" s="27">
        <f>16-1.753*SQRT(P$3)-0.267*1010/283/TAN(RADIANS($B28+0.04848/(TAN(RADIANS($B28))+0.028)))</f>
        <v>4.314299920012989</v>
      </c>
      <c r="Q28" s="27">
        <f>16-1.753*SQRT(Q$3)-0.267*1010/283/TAN(RADIANS($B28+0.04848/(TAN(RADIANS($B28))+0.028)))</f>
        <v>3.976877030748684</v>
      </c>
      <c r="R28" s="27">
        <f>16-1.753*SQRT(R$3)-0.267*1010/283/TAN(RADIANS($B28+0.04848/(TAN(RADIANS($B28))+0.028)))</f>
        <v>3.651304694275577</v>
      </c>
      <c r="S28" s="27">
        <f>16-1.753*SQRT(S$3)-0.267*1010/283/TAN(RADIANS($B28+0.04848/(TAN(RADIANS($B28))+0.028)))</f>
        <v>3.336415627980996</v>
      </c>
      <c r="T28" s="27">
        <f>16-1.753*SQRT(T$3)-0.267*1010/283/TAN(RADIANS($B28+0.04848/(TAN(RADIANS($B28))+0.028)))</f>
        <v>3.031222455677327</v>
      </c>
      <c r="U28" s="27">
        <f>16-1.753*SQRT(U$3)-0.267*1010/283/TAN(RADIANS($B28+0.04848/(TAN(RADIANS($B28))+0.028)))</f>
        <v>2.73488112734114</v>
      </c>
      <c r="V28" s="27">
        <f>16-1.753*SQRT(V$3)-0.267*1010/283/TAN(RADIANS($B28+0.04848/(TAN(RADIANS($B28))+0.028)))</f>
        <v>2.446663380136524</v>
      </c>
      <c r="W28" s="28">
        <f>16-1.753*SQRT(W$3)-0.267*1010/283/TAN(RADIANS($B28+0.04848/(TAN(RADIANS($B28))+0.028)))</f>
        <v>2.1659356507908</v>
      </c>
    </row>
    <row r="29" ht="18" customHeight="1">
      <c r="A29" s="24"/>
      <c r="B29" s="25">
        <f>B28+1</f>
        <v>20</v>
      </c>
      <c r="C29" s="26">
        <f>16-1.753*SQRT(C$3)-0.267*1010/283/TAN(RADIANS($B29+0.04848/(TAN(RADIANS($B29))+0.028)))</f>
        <v>13.39941640054797</v>
      </c>
      <c r="D29" s="27">
        <f>16-1.753*SQRT(D$3)-0.267*1010/283/TAN(RADIANS($B29+0.04848/(TAN(RADIANS($B29))+0.028)))</f>
        <v>10.92030002570793</v>
      </c>
      <c r="E29" s="27">
        <f>16-1.753*SQRT(E$3)-0.267*1010/283/TAN(RADIANS($B29+0.04848/(TAN(RADIANS($B29))+0.028)))</f>
        <v>9.89341640054797</v>
      </c>
      <c r="F29" s="27">
        <f>16-1.753*SQRT(F$3)-0.267*1010/283/TAN(RADIANS($B29+0.04848/(TAN(RADIANS($B29))+0.028)))</f>
        <v>9.105460881449059</v>
      </c>
      <c r="G29" s="27">
        <f>16-1.753*SQRT(G$3)-0.267*1010/283/TAN(RADIANS($B29+0.04848/(TAN(RADIANS($B29))+0.028)))</f>
        <v>8.441183650867899</v>
      </c>
      <c r="H29" s="27">
        <f>16-1.753*SQRT(H$3)-0.267*1010/283/TAN(RADIANS($B29+0.04848/(TAN(RADIANS($B29))+0.028)))</f>
        <v>7.8559436622728</v>
      </c>
      <c r="I29" s="27">
        <f>16-1.753*SQRT(I$3)-0.267*1010/283/TAN(RADIANS($B29+0.04848/(TAN(RADIANS($B29))+0.028)))</f>
        <v>7.326846269211487</v>
      </c>
      <c r="J29" s="27">
        <f>16-1.753*SQRT(J$3)-0.267*1010/283/TAN(RADIANS($B29+0.04848/(TAN(RADIANS($B29))+0.028)))</f>
        <v>6.840291001533252</v>
      </c>
      <c r="K29" s="27">
        <f>16-1.753*SQRT(K$3)-0.267*1010/283/TAN(RADIANS($B29+0.04848/(TAN(RADIANS($B29))+0.028)))</f>
        <v>6.38741640054797</v>
      </c>
      <c r="L29" s="27">
        <f>16-1.753*SQRT(L$3)-0.267*1010/283/TAN(RADIANS($B29+0.04848/(TAN(RADIANS($B29))+0.028)))</f>
        <v>5.962067276027865</v>
      </c>
      <c r="M29" s="27">
        <f>16-1.753*SQRT(M$3)-0.267*1010/283/TAN(RADIANS($B29+0.04848/(TAN(RADIANS($B29))+0.028)))</f>
        <v>5.559762071433708</v>
      </c>
      <c r="N29" s="27">
        <f>16-1.753*SQRT(N$3)-0.267*1010/283/TAN(RADIANS($B29+0.04848/(TAN(RADIANS($B29))+0.028)))</f>
        <v>5.177117573577499</v>
      </c>
      <c r="O29" s="27">
        <f>16-1.753*SQRT(O$3)-0.267*1010/283/TAN(RADIANS($B29+0.04848/(TAN(RADIANS($B29))+0.028)))</f>
        <v>4.811505362350148</v>
      </c>
      <c r="P29" s="27">
        <f>16-1.753*SQRT(P$3)-0.267*1010/283/TAN(RADIANS($B29+0.04848/(TAN(RADIANS($B29))+0.028)))</f>
        <v>4.46083519321982</v>
      </c>
      <c r="Q29" s="27">
        <f>16-1.753*SQRT(Q$3)-0.267*1010/283/TAN(RADIANS($B29+0.04848/(TAN(RADIANS($B29))+0.028)))</f>
        <v>4.123412303955515</v>
      </c>
      <c r="R29" s="27">
        <f>16-1.753*SQRT(R$3)-0.267*1010/283/TAN(RADIANS($B29+0.04848/(TAN(RADIANS($B29))+0.028)))</f>
        <v>3.797839967482409</v>
      </c>
      <c r="S29" s="27">
        <f>16-1.753*SQRT(S$3)-0.267*1010/283/TAN(RADIANS($B29+0.04848/(TAN(RADIANS($B29))+0.028)))</f>
        <v>3.482950901187827</v>
      </c>
      <c r="T29" s="27">
        <f>16-1.753*SQRT(T$3)-0.267*1010/283/TAN(RADIANS($B29+0.04848/(TAN(RADIANS($B29))+0.028)))</f>
        <v>3.177757728884158</v>
      </c>
      <c r="U29" s="27">
        <f>16-1.753*SQRT(U$3)-0.267*1010/283/TAN(RADIANS($B29+0.04848/(TAN(RADIANS($B29))+0.028)))</f>
        <v>2.881416400547971</v>
      </c>
      <c r="V29" s="27">
        <f>16-1.753*SQRT(V$3)-0.267*1010/283/TAN(RADIANS($B29+0.04848/(TAN(RADIANS($B29))+0.028)))</f>
        <v>2.593198653343356</v>
      </c>
      <c r="W29" s="28">
        <f>16-1.753*SQRT(W$3)-0.267*1010/283/TAN(RADIANS($B29+0.04848/(TAN(RADIANS($B29))+0.028)))</f>
        <v>2.312470923997632</v>
      </c>
    </row>
    <row r="30" ht="14" customHeight="1">
      <c r="A30" s="24"/>
      <c r="B30" s="25">
        <f>B29+2</f>
        <v>22</v>
      </c>
      <c r="C30" s="26">
        <f>16-1.753*SQRT(C$3)-0.267*1010/283/TAN(RADIANS($B30+0.04848/(TAN(RADIANS($B30))+0.028)))</f>
        <v>13.65473091044611</v>
      </c>
      <c r="D30" s="27">
        <f>16-1.753*SQRT(D$3)-0.267*1010/283/TAN(RADIANS($B30+0.04848/(TAN(RADIANS($B30))+0.028)))</f>
        <v>11.17561453560608</v>
      </c>
      <c r="E30" s="27">
        <f>16-1.753*SQRT(E$3)-0.267*1010/283/TAN(RADIANS($B30+0.04848/(TAN(RADIANS($B30))+0.028)))</f>
        <v>10.14873091044611</v>
      </c>
      <c r="F30" s="27">
        <f>16-1.753*SQRT(F$3)-0.267*1010/283/TAN(RADIANS($B30+0.04848/(TAN(RADIANS($B30))+0.028)))</f>
        <v>9.360775391347202</v>
      </c>
      <c r="G30" s="27">
        <f>16-1.753*SQRT(G$3)-0.267*1010/283/TAN(RADIANS($B30+0.04848/(TAN(RADIANS($B30))+0.028)))</f>
        <v>8.696498160766042</v>
      </c>
      <c r="H30" s="27">
        <f>16-1.753*SQRT(H$3)-0.267*1010/283/TAN(RADIANS($B30+0.04848/(TAN(RADIANS($B30))+0.028)))</f>
        <v>8.111258172170944</v>
      </c>
      <c r="I30" s="27">
        <f>16-1.753*SQRT(I$3)-0.267*1010/283/TAN(RADIANS($B30+0.04848/(TAN(RADIANS($B30))+0.028)))</f>
        <v>7.58216077910963</v>
      </c>
      <c r="J30" s="27">
        <f>16-1.753*SQRT(J$3)-0.267*1010/283/TAN(RADIANS($B30+0.04848/(TAN(RADIANS($B30))+0.028)))</f>
        <v>7.095605511431396</v>
      </c>
      <c r="K30" s="27">
        <f>16-1.753*SQRT(K$3)-0.267*1010/283/TAN(RADIANS($B30+0.04848/(TAN(RADIANS($B30))+0.028)))</f>
        <v>6.642730910446113</v>
      </c>
      <c r="L30" s="27">
        <f>16-1.753*SQRT(L$3)-0.267*1010/283/TAN(RADIANS($B30+0.04848/(TAN(RADIANS($B30))+0.028)))</f>
        <v>6.217381785926008</v>
      </c>
      <c r="M30" s="27">
        <f>16-1.753*SQRT(M$3)-0.267*1010/283/TAN(RADIANS($B30+0.04848/(TAN(RADIANS($B30))+0.028)))</f>
        <v>5.815076581331851</v>
      </c>
      <c r="N30" s="27">
        <f>16-1.753*SQRT(N$3)-0.267*1010/283/TAN(RADIANS($B30+0.04848/(TAN(RADIANS($B30))+0.028)))</f>
        <v>5.432432083475643</v>
      </c>
      <c r="O30" s="27">
        <f>16-1.753*SQRT(O$3)-0.267*1010/283/TAN(RADIANS($B30+0.04848/(TAN(RADIANS($B30))+0.028)))</f>
        <v>5.066819872248292</v>
      </c>
      <c r="P30" s="27">
        <f>16-1.753*SQRT(P$3)-0.267*1010/283/TAN(RADIANS($B30+0.04848/(TAN(RADIANS($B30))+0.028)))</f>
        <v>4.716149703117964</v>
      </c>
      <c r="Q30" s="27">
        <f>16-1.753*SQRT(Q$3)-0.267*1010/283/TAN(RADIANS($B30+0.04848/(TAN(RADIANS($B30))+0.028)))</f>
        <v>4.378726813853659</v>
      </c>
      <c r="R30" s="27">
        <f>16-1.753*SQRT(R$3)-0.267*1010/283/TAN(RADIANS($B30+0.04848/(TAN(RADIANS($B30))+0.028)))</f>
        <v>4.053154477380552</v>
      </c>
      <c r="S30" s="27">
        <f>16-1.753*SQRT(S$3)-0.267*1010/283/TAN(RADIANS($B30+0.04848/(TAN(RADIANS($B30))+0.028)))</f>
        <v>3.738265411085971</v>
      </c>
      <c r="T30" s="27">
        <f>16-1.753*SQRT(T$3)-0.267*1010/283/TAN(RADIANS($B30+0.04848/(TAN(RADIANS($B30))+0.028)))</f>
        <v>3.433072238782302</v>
      </c>
      <c r="U30" s="27">
        <f>16-1.753*SQRT(U$3)-0.267*1010/283/TAN(RADIANS($B30+0.04848/(TAN(RADIANS($B30))+0.028)))</f>
        <v>3.136730910446115</v>
      </c>
      <c r="V30" s="27">
        <f>16-1.753*SQRT(V$3)-0.267*1010/283/TAN(RADIANS($B30+0.04848/(TAN(RADIANS($B30))+0.028)))</f>
        <v>2.848513163241499</v>
      </c>
      <c r="W30" s="28">
        <f>16-1.753*SQRT(W$3)-0.267*1010/283/TAN(RADIANS($B30+0.04848/(TAN(RADIANS($B30))+0.028)))</f>
        <v>2.567785433895775</v>
      </c>
    </row>
    <row r="31" ht="14" customHeight="1">
      <c r="A31" s="24"/>
      <c r="B31" s="25">
        <f>B30+2</f>
        <v>24</v>
      </c>
      <c r="C31" s="26">
        <f>16-1.753*SQRT(C$3)-0.267*1010/283/TAN(RADIANS($B31+0.04848/(TAN(RADIANS($B31))+0.028)))</f>
        <v>13.87001477549756</v>
      </c>
      <c r="D31" s="27">
        <f>16-1.753*SQRT(D$3)-0.267*1010/283/TAN(RADIANS($B31+0.04848/(TAN(RADIANS($B31))+0.028)))</f>
        <v>11.39089840065752</v>
      </c>
      <c r="E31" s="27">
        <f>16-1.753*SQRT(E$3)-0.267*1010/283/TAN(RADIANS($B31+0.04848/(TAN(RADIANS($B31))+0.028)))</f>
        <v>10.36401477549756</v>
      </c>
      <c r="F31" s="27">
        <f>16-1.753*SQRT(F$3)-0.267*1010/283/TAN(RADIANS($B31+0.04848/(TAN(RADIANS($B31))+0.028)))</f>
        <v>9.576059256398649</v>
      </c>
      <c r="G31" s="27">
        <f>16-1.753*SQRT(G$3)-0.267*1010/283/TAN(RADIANS($B31+0.04848/(TAN(RADIANS($B31))+0.028)))</f>
        <v>8.911782025817489</v>
      </c>
      <c r="H31" s="27">
        <f>16-1.753*SQRT(H$3)-0.267*1010/283/TAN(RADIANS($B31+0.04848/(TAN(RADIANS($B31))+0.028)))</f>
        <v>8.32654203722239</v>
      </c>
      <c r="I31" s="27">
        <f>16-1.753*SQRT(I$3)-0.267*1010/283/TAN(RADIANS($B31+0.04848/(TAN(RADIANS($B31))+0.028)))</f>
        <v>7.797444644161077</v>
      </c>
      <c r="J31" s="27">
        <f>16-1.753*SQRT(J$3)-0.267*1010/283/TAN(RADIANS($B31+0.04848/(TAN(RADIANS($B31))+0.028)))</f>
        <v>7.310889376482843</v>
      </c>
      <c r="K31" s="27">
        <f>16-1.753*SQRT(K$3)-0.267*1010/283/TAN(RADIANS($B31+0.04848/(TAN(RADIANS($B31))+0.028)))</f>
        <v>6.85801477549756</v>
      </c>
      <c r="L31" s="27">
        <f>16-1.753*SQRT(L$3)-0.267*1010/283/TAN(RADIANS($B31+0.04848/(TAN(RADIANS($B31))+0.028)))</f>
        <v>6.432665650977455</v>
      </c>
      <c r="M31" s="27">
        <f>16-1.753*SQRT(M$3)-0.267*1010/283/TAN(RADIANS($B31+0.04848/(TAN(RADIANS($B31))+0.028)))</f>
        <v>6.030360446383298</v>
      </c>
      <c r="N31" s="27">
        <f>16-1.753*SQRT(N$3)-0.267*1010/283/TAN(RADIANS($B31+0.04848/(TAN(RADIANS($B31))+0.028)))</f>
        <v>5.64771594852709</v>
      </c>
      <c r="O31" s="27">
        <f>16-1.753*SQRT(O$3)-0.267*1010/283/TAN(RADIANS($B31+0.04848/(TAN(RADIANS($B31))+0.028)))</f>
        <v>5.282103737299739</v>
      </c>
      <c r="P31" s="27">
        <f>16-1.753*SQRT(P$3)-0.267*1010/283/TAN(RADIANS($B31+0.04848/(TAN(RADIANS($B31))+0.028)))</f>
        <v>4.93143356816941</v>
      </c>
      <c r="Q31" s="27">
        <f>16-1.753*SQRT(Q$3)-0.267*1010/283/TAN(RADIANS($B31+0.04848/(TAN(RADIANS($B31))+0.028)))</f>
        <v>4.594010678905105</v>
      </c>
      <c r="R31" s="27">
        <f>16-1.753*SQRT(R$3)-0.267*1010/283/TAN(RADIANS($B31+0.04848/(TAN(RADIANS($B31))+0.028)))</f>
        <v>4.268438342431999</v>
      </c>
      <c r="S31" s="27">
        <f>16-1.753*SQRT(S$3)-0.267*1010/283/TAN(RADIANS($B31+0.04848/(TAN(RADIANS($B31))+0.028)))</f>
        <v>3.953549276137417</v>
      </c>
      <c r="T31" s="27">
        <f>16-1.753*SQRT(T$3)-0.267*1010/283/TAN(RADIANS($B31+0.04848/(TAN(RADIANS($B31))+0.028)))</f>
        <v>3.648356103833748</v>
      </c>
      <c r="U31" s="27">
        <f>16-1.753*SQRT(U$3)-0.267*1010/283/TAN(RADIANS($B31+0.04848/(TAN(RADIANS($B31))+0.028)))</f>
        <v>3.352014775497561</v>
      </c>
      <c r="V31" s="27">
        <f>16-1.753*SQRT(V$3)-0.267*1010/283/TAN(RADIANS($B31+0.04848/(TAN(RADIANS($B31))+0.028)))</f>
        <v>3.063797028292945</v>
      </c>
      <c r="W31" s="28">
        <f>16-1.753*SQRT(W$3)-0.267*1010/283/TAN(RADIANS($B31+0.04848/(TAN(RADIANS($B31))+0.028)))</f>
        <v>2.783069298947221</v>
      </c>
    </row>
    <row r="32" ht="18" customHeight="1">
      <c r="A32" s="24"/>
      <c r="B32" s="25">
        <f>B31+2</f>
        <v>26</v>
      </c>
      <c r="C32" s="26">
        <f>16-1.753*SQRT(C$3)-0.267*1010/283/TAN(RADIANS($B32+0.04848/(TAN(RADIANS($B32))+0.028)))</f>
        <v>14.05437865072602</v>
      </c>
      <c r="D32" s="27">
        <f>16-1.753*SQRT(D$3)-0.267*1010/283/TAN(RADIANS($B32+0.04848/(TAN(RADIANS($B32))+0.028)))</f>
        <v>11.57526227588598</v>
      </c>
      <c r="E32" s="27">
        <f>16-1.753*SQRT(E$3)-0.267*1010/283/TAN(RADIANS($B32+0.04848/(TAN(RADIANS($B32))+0.028)))</f>
        <v>10.54837865072601</v>
      </c>
      <c r="F32" s="27">
        <f>16-1.753*SQRT(F$3)-0.267*1010/283/TAN(RADIANS($B32+0.04848/(TAN(RADIANS($B32))+0.028)))</f>
        <v>9.760423131627103</v>
      </c>
      <c r="G32" s="27">
        <f>16-1.753*SQRT(G$3)-0.267*1010/283/TAN(RADIANS($B32+0.04848/(TAN(RADIANS($B32))+0.028)))</f>
        <v>9.096145901045944</v>
      </c>
      <c r="H32" s="27">
        <f>16-1.753*SQRT(H$3)-0.267*1010/283/TAN(RADIANS($B32+0.04848/(TAN(RADIANS($B32))+0.028)))</f>
        <v>8.510905912450845</v>
      </c>
      <c r="I32" s="27">
        <f>16-1.753*SQRT(I$3)-0.267*1010/283/TAN(RADIANS($B32+0.04848/(TAN(RADIANS($B32))+0.028)))</f>
        <v>7.981808519389531</v>
      </c>
      <c r="J32" s="27">
        <f>16-1.753*SQRT(J$3)-0.267*1010/283/TAN(RADIANS($B32+0.04848/(TAN(RADIANS($B32))+0.028)))</f>
        <v>7.495253251711297</v>
      </c>
      <c r="K32" s="27">
        <f>16-1.753*SQRT(K$3)-0.267*1010/283/TAN(RADIANS($B32+0.04848/(TAN(RADIANS($B32))+0.028)))</f>
        <v>7.042378650726015</v>
      </c>
      <c r="L32" s="27">
        <f>16-1.753*SQRT(L$3)-0.267*1010/283/TAN(RADIANS($B32+0.04848/(TAN(RADIANS($B32))+0.028)))</f>
        <v>6.61702952620591</v>
      </c>
      <c r="M32" s="27">
        <f>16-1.753*SQRT(M$3)-0.267*1010/283/TAN(RADIANS($B32+0.04848/(TAN(RADIANS($B32))+0.028)))</f>
        <v>6.214724321611753</v>
      </c>
      <c r="N32" s="27">
        <f>16-1.753*SQRT(N$3)-0.267*1010/283/TAN(RADIANS($B32+0.04848/(TAN(RADIANS($B32))+0.028)))</f>
        <v>5.832079823755544</v>
      </c>
      <c r="O32" s="27">
        <f>16-1.753*SQRT(O$3)-0.267*1010/283/TAN(RADIANS($B32+0.04848/(TAN(RADIANS($B32))+0.028)))</f>
        <v>5.466467612528193</v>
      </c>
      <c r="P32" s="27">
        <f>16-1.753*SQRT(P$3)-0.267*1010/283/TAN(RADIANS($B32+0.04848/(TAN(RADIANS($B32))+0.028)))</f>
        <v>5.115797443397865</v>
      </c>
      <c r="Q32" s="27">
        <f>16-1.753*SQRT(Q$3)-0.267*1010/283/TAN(RADIANS($B32+0.04848/(TAN(RADIANS($B32))+0.028)))</f>
        <v>4.77837455413356</v>
      </c>
      <c r="R32" s="27">
        <f>16-1.753*SQRT(R$3)-0.267*1010/283/TAN(RADIANS($B32+0.04848/(TAN(RADIANS($B32))+0.028)))</f>
        <v>4.452802217660453</v>
      </c>
      <c r="S32" s="27">
        <f>16-1.753*SQRT(S$3)-0.267*1010/283/TAN(RADIANS($B32+0.04848/(TAN(RADIANS($B32))+0.028)))</f>
        <v>4.137913151365872</v>
      </c>
      <c r="T32" s="27">
        <f>16-1.753*SQRT(T$3)-0.267*1010/283/TAN(RADIANS($B32+0.04848/(TAN(RADIANS($B32))+0.028)))</f>
        <v>3.832719979062202</v>
      </c>
      <c r="U32" s="27">
        <f>16-1.753*SQRT(U$3)-0.267*1010/283/TAN(RADIANS($B32+0.04848/(TAN(RADIANS($B32))+0.028)))</f>
        <v>3.536378650726016</v>
      </c>
      <c r="V32" s="27">
        <f>16-1.753*SQRT(V$3)-0.267*1010/283/TAN(RADIANS($B32+0.04848/(TAN(RADIANS($B32))+0.028)))</f>
        <v>3.2481609035214</v>
      </c>
      <c r="W32" s="28">
        <f>16-1.753*SQRT(W$3)-0.267*1010/283/TAN(RADIANS($B32+0.04848/(TAN(RADIANS($B32))+0.028)))</f>
        <v>2.967433174175676</v>
      </c>
    </row>
    <row r="33" ht="14" customHeight="1">
      <c r="A33" s="24"/>
      <c r="B33" s="25">
        <f>B32+2</f>
        <v>28</v>
      </c>
      <c r="C33" s="26">
        <f>16-1.753*SQRT(C$3)-0.267*1010/283/TAN(RADIANS($B33+0.04848/(TAN(RADIANS($B33))+0.028)))</f>
        <v>14.21437777168071</v>
      </c>
      <c r="D33" s="27">
        <f>16-1.753*SQRT(D$3)-0.267*1010/283/TAN(RADIANS($B33+0.04848/(TAN(RADIANS($B33))+0.028)))</f>
        <v>11.73526139684067</v>
      </c>
      <c r="E33" s="27">
        <f>16-1.753*SQRT(E$3)-0.267*1010/283/TAN(RADIANS($B33+0.04848/(TAN(RADIANS($B33))+0.028)))</f>
        <v>10.70837777168071</v>
      </c>
      <c r="F33" s="27">
        <f>16-1.753*SQRT(F$3)-0.267*1010/283/TAN(RADIANS($B33+0.04848/(TAN(RADIANS($B33))+0.028)))</f>
        <v>9.920422252581798</v>
      </c>
      <c r="G33" s="27">
        <f>16-1.753*SQRT(G$3)-0.267*1010/283/TAN(RADIANS($B33+0.04848/(TAN(RADIANS($B33))+0.028)))</f>
        <v>9.256145022000638</v>
      </c>
      <c r="H33" s="27">
        <f>16-1.753*SQRT(H$3)-0.267*1010/283/TAN(RADIANS($B33+0.04848/(TAN(RADIANS($B33))+0.028)))</f>
        <v>8.670905033405539</v>
      </c>
      <c r="I33" s="27">
        <f>16-1.753*SQRT(I$3)-0.267*1010/283/TAN(RADIANS($B33+0.04848/(TAN(RADIANS($B33))+0.028)))</f>
        <v>8.141807640344226</v>
      </c>
      <c r="J33" s="27">
        <f>16-1.753*SQRT(J$3)-0.267*1010/283/TAN(RADIANS($B33+0.04848/(TAN(RADIANS($B33))+0.028)))</f>
        <v>7.655252372665991</v>
      </c>
      <c r="K33" s="27">
        <f>16-1.753*SQRT(K$3)-0.267*1010/283/TAN(RADIANS($B33+0.04848/(TAN(RADIANS($B33))+0.028)))</f>
        <v>7.202377771680709</v>
      </c>
      <c r="L33" s="27">
        <f>16-1.753*SQRT(L$3)-0.267*1010/283/TAN(RADIANS($B33+0.04848/(TAN(RADIANS($B33))+0.028)))</f>
        <v>6.777028647160604</v>
      </c>
      <c r="M33" s="27">
        <f>16-1.753*SQRT(M$3)-0.267*1010/283/TAN(RADIANS($B33+0.04848/(TAN(RADIANS($B33))+0.028)))</f>
        <v>6.374723442566447</v>
      </c>
      <c r="N33" s="27">
        <f>16-1.753*SQRT(N$3)-0.267*1010/283/TAN(RADIANS($B33+0.04848/(TAN(RADIANS($B33))+0.028)))</f>
        <v>5.992078944710238</v>
      </c>
      <c r="O33" s="27">
        <f>16-1.753*SQRT(O$3)-0.267*1010/283/TAN(RADIANS($B33+0.04848/(TAN(RADIANS($B33))+0.028)))</f>
        <v>5.626466733482888</v>
      </c>
      <c r="P33" s="27">
        <f>16-1.753*SQRT(P$3)-0.267*1010/283/TAN(RADIANS($B33+0.04848/(TAN(RADIANS($B33))+0.028)))</f>
        <v>5.275796564352559</v>
      </c>
      <c r="Q33" s="27">
        <f>16-1.753*SQRT(Q$3)-0.267*1010/283/TAN(RADIANS($B33+0.04848/(TAN(RADIANS($B33))+0.028)))</f>
        <v>4.938373675088254</v>
      </c>
      <c r="R33" s="27">
        <f>16-1.753*SQRT(R$3)-0.267*1010/283/TAN(RADIANS($B33+0.04848/(TAN(RADIANS($B33))+0.028)))</f>
        <v>4.612801338615148</v>
      </c>
      <c r="S33" s="27">
        <f>16-1.753*SQRT(S$3)-0.267*1010/283/TAN(RADIANS($B33+0.04848/(TAN(RADIANS($B33))+0.028)))</f>
        <v>4.297912272320566</v>
      </c>
      <c r="T33" s="27">
        <f>16-1.753*SQRT(T$3)-0.267*1010/283/TAN(RADIANS($B33+0.04848/(TAN(RADIANS($B33))+0.028)))</f>
        <v>3.992719100016897</v>
      </c>
      <c r="U33" s="27">
        <f>16-1.753*SQRT(U$3)-0.267*1010/283/TAN(RADIANS($B33+0.04848/(TAN(RADIANS($B33))+0.028)))</f>
        <v>3.69637777168071</v>
      </c>
      <c r="V33" s="27">
        <f>16-1.753*SQRT(V$3)-0.267*1010/283/TAN(RADIANS($B33+0.04848/(TAN(RADIANS($B33))+0.028)))</f>
        <v>3.408160024476095</v>
      </c>
      <c r="W33" s="28">
        <f>16-1.753*SQRT(W$3)-0.267*1010/283/TAN(RADIANS($B33+0.04848/(TAN(RADIANS($B33))+0.028)))</f>
        <v>3.127432295130371</v>
      </c>
    </row>
    <row r="34" ht="14" customHeight="1">
      <c r="A34" s="24"/>
      <c r="B34" s="25">
        <f>B33+2</f>
        <v>30</v>
      </c>
      <c r="C34" s="26">
        <f>16-1.753*SQRT(C$3)-0.267*1010/283/TAN(RADIANS($B34+0.04848/(TAN(RADIANS($B34))+0.028)))</f>
        <v>14.35484790189771</v>
      </c>
      <c r="D34" s="27">
        <f>16-1.753*SQRT(D$3)-0.267*1010/283/TAN(RADIANS($B34+0.04848/(TAN(RADIANS($B34))+0.028)))</f>
        <v>11.87573152705767</v>
      </c>
      <c r="E34" s="27">
        <f>16-1.753*SQRT(E$3)-0.267*1010/283/TAN(RADIANS($B34+0.04848/(TAN(RADIANS($B34))+0.028)))</f>
        <v>10.84884790189771</v>
      </c>
      <c r="F34" s="27">
        <f>16-1.753*SQRT(F$3)-0.267*1010/283/TAN(RADIANS($B34+0.04848/(TAN(RADIANS($B34))+0.028)))</f>
        <v>10.0608923827988</v>
      </c>
      <c r="G34" s="27">
        <f>16-1.753*SQRT(G$3)-0.267*1010/283/TAN(RADIANS($B34+0.04848/(TAN(RADIANS($B34))+0.028)))</f>
        <v>9.396615152217638</v>
      </c>
      <c r="H34" s="27">
        <f>16-1.753*SQRT(H$3)-0.267*1010/283/TAN(RADIANS($B34+0.04848/(TAN(RADIANS($B34))+0.028)))</f>
        <v>8.811375163622539</v>
      </c>
      <c r="I34" s="27">
        <f>16-1.753*SQRT(I$3)-0.267*1010/283/TAN(RADIANS($B34+0.04848/(TAN(RADIANS($B34))+0.028)))</f>
        <v>8.282277770561226</v>
      </c>
      <c r="J34" s="27">
        <f>16-1.753*SQRT(J$3)-0.267*1010/283/TAN(RADIANS($B34+0.04848/(TAN(RADIANS($B34))+0.028)))</f>
        <v>7.795722502882992</v>
      </c>
      <c r="K34" s="27">
        <f>16-1.753*SQRT(K$3)-0.267*1010/283/TAN(RADIANS($B34+0.04848/(TAN(RADIANS($B34))+0.028)))</f>
        <v>7.342847901897709</v>
      </c>
      <c r="L34" s="27">
        <f>16-1.753*SQRT(L$3)-0.267*1010/283/TAN(RADIANS($B34+0.04848/(TAN(RADIANS($B34))+0.028)))</f>
        <v>6.917498777377604</v>
      </c>
      <c r="M34" s="27">
        <f>16-1.753*SQRT(M$3)-0.267*1010/283/TAN(RADIANS($B34+0.04848/(TAN(RADIANS($B34))+0.028)))</f>
        <v>6.515193572783447</v>
      </c>
      <c r="N34" s="27">
        <f>16-1.753*SQRT(N$3)-0.267*1010/283/TAN(RADIANS($B34+0.04848/(TAN(RADIANS($B34))+0.028)))</f>
        <v>6.132549074927239</v>
      </c>
      <c r="O34" s="27">
        <f>16-1.753*SQRT(O$3)-0.267*1010/283/TAN(RADIANS($B34+0.04848/(TAN(RADIANS($B34))+0.028)))</f>
        <v>5.766936863699888</v>
      </c>
      <c r="P34" s="27">
        <f>16-1.753*SQRT(P$3)-0.267*1010/283/TAN(RADIANS($B34+0.04848/(TAN(RADIANS($B34))+0.028)))</f>
        <v>5.416266694569559</v>
      </c>
      <c r="Q34" s="27">
        <f>16-1.753*SQRT(Q$3)-0.267*1010/283/TAN(RADIANS($B34+0.04848/(TAN(RADIANS($B34))+0.028)))</f>
        <v>5.078843805305254</v>
      </c>
      <c r="R34" s="27">
        <f>16-1.753*SQRT(R$3)-0.267*1010/283/TAN(RADIANS($B34+0.04848/(TAN(RADIANS($B34))+0.028)))</f>
        <v>4.753271468832148</v>
      </c>
      <c r="S34" s="27">
        <f>16-1.753*SQRT(S$3)-0.267*1010/283/TAN(RADIANS($B34+0.04848/(TAN(RADIANS($B34))+0.028)))</f>
        <v>4.438382402537567</v>
      </c>
      <c r="T34" s="27">
        <f>16-1.753*SQRT(T$3)-0.267*1010/283/TAN(RADIANS($B34+0.04848/(TAN(RADIANS($B34))+0.028)))</f>
        <v>4.133189230233898</v>
      </c>
      <c r="U34" s="27">
        <f>16-1.753*SQRT(U$3)-0.267*1010/283/TAN(RADIANS($B34+0.04848/(TAN(RADIANS($B34))+0.028)))</f>
        <v>3.83684790189771</v>
      </c>
      <c r="V34" s="27">
        <f>16-1.753*SQRT(V$3)-0.267*1010/283/TAN(RADIANS($B34+0.04848/(TAN(RADIANS($B34))+0.028)))</f>
        <v>3.548630154693095</v>
      </c>
      <c r="W34" s="28">
        <f>16-1.753*SQRT(W$3)-0.267*1010/283/TAN(RADIANS($B34+0.04848/(TAN(RADIANS($B34))+0.028)))</f>
        <v>3.267902425347371</v>
      </c>
    </row>
    <row r="35" ht="18" customHeight="1">
      <c r="A35" s="24"/>
      <c r="B35" s="25">
        <f>B34+5</f>
        <v>35</v>
      </c>
      <c r="C35" s="26">
        <f>16-1.753*SQRT(C$3)-0.267*1010/283/TAN(RADIANS($B35+0.04848/(TAN(RADIANS($B35))+0.028)))</f>
        <v>14.64248121365589</v>
      </c>
      <c r="D35" s="27">
        <f>16-1.753*SQRT(D$3)-0.267*1010/283/TAN(RADIANS($B35+0.04848/(TAN(RADIANS($B35))+0.028)))</f>
        <v>12.16336483881586</v>
      </c>
      <c r="E35" s="27">
        <f>16-1.753*SQRT(E$3)-0.267*1010/283/TAN(RADIANS($B35+0.04848/(TAN(RADIANS($B35))+0.028)))</f>
        <v>11.13648121365589</v>
      </c>
      <c r="F35" s="27">
        <f>16-1.753*SQRT(F$3)-0.267*1010/283/TAN(RADIANS($B35+0.04848/(TAN(RADIANS($B35))+0.028)))</f>
        <v>10.34852569455698</v>
      </c>
      <c r="G35" s="27">
        <f>16-1.753*SQRT(G$3)-0.267*1010/283/TAN(RADIANS($B35+0.04848/(TAN(RADIANS($B35))+0.028)))</f>
        <v>9.68424846397582</v>
      </c>
      <c r="H35" s="27">
        <f>16-1.753*SQRT(H$3)-0.267*1010/283/TAN(RADIANS($B35+0.04848/(TAN(RADIANS($B35))+0.028)))</f>
        <v>9.099008475380721</v>
      </c>
      <c r="I35" s="27">
        <f>16-1.753*SQRT(I$3)-0.267*1010/283/TAN(RADIANS($B35+0.04848/(TAN(RADIANS($B35))+0.028)))</f>
        <v>8.569911082319408</v>
      </c>
      <c r="J35" s="27">
        <f>16-1.753*SQRT(J$3)-0.267*1010/283/TAN(RADIANS($B35+0.04848/(TAN(RADIANS($B35))+0.028)))</f>
        <v>8.083355814641173</v>
      </c>
      <c r="K35" s="27">
        <f>16-1.753*SQRT(K$3)-0.267*1010/283/TAN(RADIANS($B35+0.04848/(TAN(RADIANS($B35))+0.028)))</f>
        <v>7.630481213655891</v>
      </c>
      <c r="L35" s="27">
        <f>16-1.753*SQRT(L$3)-0.267*1010/283/TAN(RADIANS($B35+0.04848/(TAN(RADIANS($B35))+0.028)))</f>
        <v>7.205132089135786</v>
      </c>
      <c r="M35" s="27">
        <f>16-1.753*SQRT(M$3)-0.267*1010/283/TAN(RADIANS($B35+0.04848/(TAN(RADIANS($B35))+0.028)))</f>
        <v>6.802826884541629</v>
      </c>
      <c r="N35" s="27">
        <f>16-1.753*SQRT(N$3)-0.267*1010/283/TAN(RADIANS($B35+0.04848/(TAN(RADIANS($B35))+0.028)))</f>
        <v>6.42018238668542</v>
      </c>
      <c r="O35" s="27">
        <f>16-1.753*SQRT(O$3)-0.267*1010/283/TAN(RADIANS($B35+0.04848/(TAN(RADIANS($B35))+0.028)))</f>
        <v>6.054570175458069</v>
      </c>
      <c r="P35" s="27">
        <f>16-1.753*SQRT(P$3)-0.267*1010/283/TAN(RADIANS($B35+0.04848/(TAN(RADIANS($B35))+0.028)))</f>
        <v>5.703900006327741</v>
      </c>
      <c r="Q35" s="27">
        <f>16-1.753*SQRT(Q$3)-0.267*1010/283/TAN(RADIANS($B35+0.04848/(TAN(RADIANS($B35))+0.028)))</f>
        <v>5.366477117063436</v>
      </c>
      <c r="R35" s="27">
        <f>16-1.753*SQRT(R$3)-0.267*1010/283/TAN(RADIANS($B35+0.04848/(TAN(RADIANS($B35))+0.028)))</f>
        <v>5.04090478059033</v>
      </c>
      <c r="S35" s="27">
        <f>16-1.753*SQRT(S$3)-0.267*1010/283/TAN(RADIANS($B35+0.04848/(TAN(RADIANS($B35))+0.028)))</f>
        <v>4.726015714295748</v>
      </c>
      <c r="T35" s="27">
        <f>16-1.753*SQRT(T$3)-0.267*1010/283/TAN(RADIANS($B35+0.04848/(TAN(RADIANS($B35))+0.028)))</f>
        <v>4.420822541992079</v>
      </c>
      <c r="U35" s="27">
        <f>16-1.753*SQRT(U$3)-0.267*1010/283/TAN(RADIANS($B35+0.04848/(TAN(RADIANS($B35))+0.028)))</f>
        <v>4.124481213655892</v>
      </c>
      <c r="V35" s="27">
        <f>16-1.753*SQRT(V$3)-0.267*1010/283/TAN(RADIANS($B35+0.04848/(TAN(RADIANS($B35))+0.028)))</f>
        <v>3.836263466451277</v>
      </c>
      <c r="W35" s="28">
        <f>16-1.753*SQRT(W$3)-0.267*1010/283/TAN(RADIANS($B35+0.04848/(TAN(RADIANS($B35))+0.028)))</f>
        <v>3.555535737105553</v>
      </c>
    </row>
    <row r="36" ht="14" customHeight="1">
      <c r="A36" s="24"/>
      <c r="B36" s="25">
        <f>B35+5</f>
        <v>40</v>
      </c>
      <c r="C36" s="26">
        <f>16-1.753*SQRT(C$3)-0.267*1010/283/TAN(RADIANS($B36+0.04848/(TAN(RADIANS($B36))+0.028)))</f>
        <v>14.86662885236048</v>
      </c>
      <c r="D36" s="27">
        <f>16-1.753*SQRT(D$3)-0.267*1010/283/TAN(RADIANS($B36+0.04848/(TAN(RADIANS($B36))+0.028)))</f>
        <v>12.38751247752045</v>
      </c>
      <c r="E36" s="27">
        <f>16-1.753*SQRT(E$3)-0.267*1010/283/TAN(RADIANS($B36+0.04848/(TAN(RADIANS($B36))+0.028)))</f>
        <v>11.36062885236048</v>
      </c>
      <c r="F36" s="27">
        <f>16-1.753*SQRT(F$3)-0.267*1010/283/TAN(RADIANS($B36+0.04848/(TAN(RADIANS($B36))+0.028)))</f>
        <v>10.57267333326157</v>
      </c>
      <c r="G36" s="27">
        <f>16-1.753*SQRT(G$3)-0.267*1010/283/TAN(RADIANS($B36+0.04848/(TAN(RADIANS($B36))+0.028)))</f>
        <v>9.90839610268041</v>
      </c>
      <c r="H36" s="27">
        <f>16-1.753*SQRT(H$3)-0.267*1010/283/TAN(RADIANS($B36+0.04848/(TAN(RADIANS($B36))+0.028)))</f>
        <v>9.323156114085311</v>
      </c>
      <c r="I36" s="27">
        <f>16-1.753*SQRT(I$3)-0.267*1010/283/TAN(RADIANS($B36+0.04848/(TAN(RADIANS($B36))+0.028)))</f>
        <v>8.794058721023998</v>
      </c>
      <c r="J36" s="27">
        <f>16-1.753*SQRT(J$3)-0.267*1010/283/TAN(RADIANS($B36+0.04848/(TAN(RADIANS($B36))+0.028)))</f>
        <v>8.307503453345763</v>
      </c>
      <c r="K36" s="27">
        <f>16-1.753*SQRT(K$3)-0.267*1010/283/TAN(RADIANS($B36+0.04848/(TAN(RADIANS($B36))+0.028)))</f>
        <v>7.854628852360482</v>
      </c>
      <c r="L36" s="27">
        <f>16-1.753*SQRT(L$3)-0.267*1010/283/TAN(RADIANS($B36+0.04848/(TAN(RADIANS($B36))+0.028)))</f>
        <v>7.429279727840377</v>
      </c>
      <c r="M36" s="27">
        <f>16-1.753*SQRT(M$3)-0.267*1010/283/TAN(RADIANS($B36+0.04848/(TAN(RADIANS($B36))+0.028)))</f>
        <v>7.02697452324622</v>
      </c>
      <c r="N36" s="27">
        <f>16-1.753*SQRT(N$3)-0.267*1010/283/TAN(RADIANS($B36+0.04848/(TAN(RADIANS($B36))+0.028)))</f>
        <v>6.644330025390011</v>
      </c>
      <c r="O36" s="27">
        <f>16-1.753*SQRT(O$3)-0.267*1010/283/TAN(RADIANS($B36+0.04848/(TAN(RADIANS($B36))+0.028)))</f>
        <v>6.27871781416266</v>
      </c>
      <c r="P36" s="27">
        <f>16-1.753*SQRT(P$3)-0.267*1010/283/TAN(RADIANS($B36+0.04848/(TAN(RADIANS($B36))+0.028)))</f>
        <v>5.928047645032332</v>
      </c>
      <c r="Q36" s="27">
        <f>16-1.753*SQRT(Q$3)-0.267*1010/283/TAN(RADIANS($B36+0.04848/(TAN(RADIANS($B36))+0.028)))</f>
        <v>5.590624755768027</v>
      </c>
      <c r="R36" s="27">
        <f>16-1.753*SQRT(R$3)-0.267*1010/283/TAN(RADIANS($B36+0.04848/(TAN(RADIANS($B36))+0.028)))</f>
        <v>5.26505241929492</v>
      </c>
      <c r="S36" s="27">
        <f>16-1.753*SQRT(S$3)-0.267*1010/283/TAN(RADIANS($B36+0.04848/(TAN(RADIANS($B36))+0.028)))</f>
        <v>4.950163353000339</v>
      </c>
      <c r="T36" s="27">
        <f>16-1.753*SQRT(T$3)-0.267*1010/283/TAN(RADIANS($B36+0.04848/(TAN(RADIANS($B36))+0.028)))</f>
        <v>4.64497018069667</v>
      </c>
      <c r="U36" s="27">
        <f>16-1.753*SQRT(U$3)-0.267*1010/283/TAN(RADIANS($B36+0.04848/(TAN(RADIANS($B36))+0.028)))</f>
        <v>4.348628852360483</v>
      </c>
      <c r="V36" s="27">
        <f>16-1.753*SQRT(V$3)-0.267*1010/283/TAN(RADIANS($B36+0.04848/(TAN(RADIANS($B36))+0.028)))</f>
        <v>4.060411105155867</v>
      </c>
      <c r="W36" s="28">
        <f>16-1.753*SQRT(W$3)-0.267*1010/283/TAN(RADIANS($B36+0.04848/(TAN(RADIANS($B36))+0.028)))</f>
        <v>3.779683375810143</v>
      </c>
    </row>
    <row r="37" ht="14" customHeight="1">
      <c r="A37" s="24"/>
      <c r="B37" s="25">
        <f>B36+5</f>
        <v>45</v>
      </c>
      <c r="C37" s="26">
        <f>16-1.753*SQRT(C$3)-0.267*1010/283/TAN(RADIANS($B37+0.04848/(TAN(RADIANS($B37))+0.028)))</f>
        <v>15.04866982296809</v>
      </c>
      <c r="D37" s="27">
        <f>16-1.753*SQRT(D$3)-0.267*1010/283/TAN(RADIANS($B37+0.04848/(TAN(RADIANS($B37))+0.028)))</f>
        <v>12.56955344812805</v>
      </c>
      <c r="E37" s="27">
        <f>16-1.753*SQRT(E$3)-0.267*1010/283/TAN(RADIANS($B37+0.04848/(TAN(RADIANS($B37))+0.028)))</f>
        <v>11.54266982296809</v>
      </c>
      <c r="F37" s="27">
        <f>16-1.753*SQRT(F$3)-0.267*1010/283/TAN(RADIANS($B37+0.04848/(TAN(RADIANS($B37))+0.028)))</f>
        <v>10.75471430386918</v>
      </c>
      <c r="G37" s="27">
        <f>16-1.753*SQRT(G$3)-0.267*1010/283/TAN(RADIANS($B37+0.04848/(TAN(RADIANS($B37))+0.028)))</f>
        <v>10.09043707328802</v>
      </c>
      <c r="H37" s="27">
        <f>16-1.753*SQRT(H$3)-0.267*1010/283/TAN(RADIANS($B37+0.04848/(TAN(RADIANS($B37))+0.028)))</f>
        <v>9.505197084692918</v>
      </c>
      <c r="I37" s="27">
        <f>16-1.753*SQRT(I$3)-0.267*1010/283/TAN(RADIANS($B37+0.04848/(TAN(RADIANS($B37))+0.028)))</f>
        <v>8.976099691631605</v>
      </c>
      <c r="J37" s="27">
        <f>16-1.753*SQRT(J$3)-0.267*1010/283/TAN(RADIANS($B37+0.04848/(TAN(RADIANS($B37))+0.028)))</f>
        <v>8.489544423953371</v>
      </c>
      <c r="K37" s="27">
        <f>16-1.753*SQRT(K$3)-0.267*1010/283/TAN(RADIANS($B37+0.04848/(TAN(RADIANS($B37))+0.028)))</f>
        <v>8.036669822968088</v>
      </c>
      <c r="L37" s="27">
        <f>16-1.753*SQRT(L$3)-0.267*1010/283/TAN(RADIANS($B37+0.04848/(TAN(RADIANS($B37))+0.028)))</f>
        <v>7.611320698447983</v>
      </c>
      <c r="M37" s="27">
        <f>16-1.753*SQRT(M$3)-0.267*1010/283/TAN(RADIANS($B37+0.04848/(TAN(RADIANS($B37))+0.028)))</f>
        <v>7.209015493853826</v>
      </c>
      <c r="N37" s="27">
        <f>16-1.753*SQRT(N$3)-0.267*1010/283/TAN(RADIANS($B37+0.04848/(TAN(RADIANS($B37))+0.028)))</f>
        <v>6.826370995997618</v>
      </c>
      <c r="O37" s="27">
        <f>16-1.753*SQRT(O$3)-0.267*1010/283/TAN(RADIANS($B37+0.04848/(TAN(RADIANS($B37))+0.028)))</f>
        <v>6.460758784770267</v>
      </c>
      <c r="P37" s="27">
        <f>16-1.753*SQRT(P$3)-0.267*1010/283/TAN(RADIANS($B37+0.04848/(TAN(RADIANS($B37))+0.028)))</f>
        <v>6.110088615639938</v>
      </c>
      <c r="Q37" s="27">
        <f>16-1.753*SQRT(Q$3)-0.267*1010/283/TAN(RADIANS($B37+0.04848/(TAN(RADIANS($B37))+0.028)))</f>
        <v>5.772665726375633</v>
      </c>
      <c r="R37" s="27">
        <f>16-1.753*SQRT(R$3)-0.267*1010/283/TAN(RADIANS($B37+0.04848/(TAN(RADIANS($B37))+0.028)))</f>
        <v>5.447093389902527</v>
      </c>
      <c r="S37" s="27">
        <f>16-1.753*SQRT(S$3)-0.267*1010/283/TAN(RADIANS($B37+0.04848/(TAN(RADIANS($B37))+0.028)))</f>
        <v>5.132204323607946</v>
      </c>
      <c r="T37" s="27">
        <f>16-1.753*SQRT(T$3)-0.267*1010/283/TAN(RADIANS($B37+0.04848/(TAN(RADIANS($B37))+0.028)))</f>
        <v>4.827011151304276</v>
      </c>
      <c r="U37" s="27">
        <f>16-1.753*SQRT(U$3)-0.267*1010/283/TAN(RADIANS($B37+0.04848/(TAN(RADIANS($B37))+0.028)))</f>
        <v>4.53066982296809</v>
      </c>
      <c r="V37" s="27">
        <f>16-1.753*SQRT(V$3)-0.267*1010/283/TAN(RADIANS($B37+0.04848/(TAN(RADIANS($B37))+0.028)))</f>
        <v>4.242452075763474</v>
      </c>
      <c r="W37" s="28">
        <f>16-1.753*SQRT(W$3)-0.267*1010/283/TAN(RADIANS($B37+0.04848/(TAN(RADIANS($B37))+0.028)))</f>
        <v>3.961724346417749</v>
      </c>
    </row>
    <row r="38" ht="18" customHeight="1">
      <c r="A38" s="24"/>
      <c r="B38" s="25">
        <f>B37+5</f>
        <v>50</v>
      </c>
      <c r="C38" s="26">
        <f>16-1.753*SQRT(C$3)-0.267*1010/283/TAN(RADIANS($B38+0.04848/(TAN(RADIANS($B38))+0.028)))</f>
        <v>15.20154981685934</v>
      </c>
      <c r="D38" s="27">
        <f>16-1.753*SQRT(D$3)-0.267*1010/283/TAN(RADIANS($B38+0.04848/(TAN(RADIANS($B38))+0.028)))</f>
        <v>12.72243344201931</v>
      </c>
      <c r="E38" s="27">
        <f>16-1.753*SQRT(E$3)-0.267*1010/283/TAN(RADIANS($B38+0.04848/(TAN(RADIANS($B38))+0.028)))</f>
        <v>11.69554981685934</v>
      </c>
      <c r="F38" s="27">
        <f>16-1.753*SQRT(F$3)-0.267*1010/283/TAN(RADIANS($B38+0.04848/(TAN(RADIANS($B38))+0.028)))</f>
        <v>10.90759429776043</v>
      </c>
      <c r="G38" s="27">
        <f>16-1.753*SQRT(G$3)-0.267*1010/283/TAN(RADIANS($B38+0.04848/(TAN(RADIANS($B38))+0.028)))</f>
        <v>10.24331706717927</v>
      </c>
      <c r="H38" s="27">
        <f>16-1.753*SQRT(H$3)-0.267*1010/283/TAN(RADIANS($B38+0.04848/(TAN(RADIANS($B38))+0.028)))</f>
        <v>9.658077078584173</v>
      </c>
      <c r="I38" s="27">
        <f>16-1.753*SQRT(I$3)-0.267*1010/283/TAN(RADIANS($B38+0.04848/(TAN(RADIANS($B38))+0.028)))</f>
        <v>9.128979685522859</v>
      </c>
      <c r="J38" s="27">
        <f>16-1.753*SQRT(J$3)-0.267*1010/283/TAN(RADIANS($B38+0.04848/(TAN(RADIANS($B38))+0.028)))</f>
        <v>8.642424417844625</v>
      </c>
      <c r="K38" s="27">
        <f>16-1.753*SQRT(K$3)-0.267*1010/283/TAN(RADIANS($B38+0.04848/(TAN(RADIANS($B38))+0.028)))</f>
        <v>8.189549816859342</v>
      </c>
      <c r="L38" s="27">
        <f>16-1.753*SQRT(L$3)-0.267*1010/283/TAN(RADIANS($B38+0.04848/(TAN(RADIANS($B38))+0.028)))</f>
        <v>7.764200692339237</v>
      </c>
      <c r="M38" s="27">
        <f>16-1.753*SQRT(M$3)-0.267*1010/283/TAN(RADIANS($B38+0.04848/(TAN(RADIANS($B38))+0.028)))</f>
        <v>7.36189548774508</v>
      </c>
      <c r="N38" s="27">
        <f>16-1.753*SQRT(N$3)-0.267*1010/283/TAN(RADIANS($B38+0.04848/(TAN(RADIANS($B38))+0.028)))</f>
        <v>6.979250989888872</v>
      </c>
      <c r="O38" s="27">
        <f>16-1.753*SQRT(O$3)-0.267*1010/283/TAN(RADIANS($B38+0.04848/(TAN(RADIANS($B38))+0.028)))</f>
        <v>6.613638778661521</v>
      </c>
      <c r="P38" s="27">
        <f>16-1.753*SQRT(P$3)-0.267*1010/283/TAN(RADIANS($B38+0.04848/(TAN(RADIANS($B38))+0.028)))</f>
        <v>6.262968609531192</v>
      </c>
      <c r="Q38" s="27">
        <f>16-1.753*SQRT(Q$3)-0.267*1010/283/TAN(RADIANS($B38+0.04848/(TAN(RADIANS($B38))+0.028)))</f>
        <v>5.925545720266888</v>
      </c>
      <c r="R38" s="27">
        <f>16-1.753*SQRT(R$3)-0.267*1010/283/TAN(RADIANS($B38+0.04848/(TAN(RADIANS($B38))+0.028)))</f>
        <v>5.599973383793781</v>
      </c>
      <c r="S38" s="27">
        <f>16-1.753*SQRT(S$3)-0.267*1010/283/TAN(RADIANS($B38+0.04848/(TAN(RADIANS($B38))+0.028)))</f>
        <v>5.2850843174992</v>
      </c>
      <c r="T38" s="27">
        <f>16-1.753*SQRT(T$3)-0.267*1010/283/TAN(RADIANS($B38+0.04848/(TAN(RADIANS($B38))+0.028)))</f>
        <v>4.979891145195531</v>
      </c>
      <c r="U38" s="27">
        <f>16-1.753*SQRT(U$3)-0.267*1010/283/TAN(RADIANS($B38+0.04848/(TAN(RADIANS($B38))+0.028)))</f>
        <v>4.683549816859344</v>
      </c>
      <c r="V38" s="27">
        <f>16-1.753*SQRT(V$3)-0.267*1010/283/TAN(RADIANS($B38+0.04848/(TAN(RADIANS($B38))+0.028)))</f>
        <v>4.395332069654728</v>
      </c>
      <c r="W38" s="28">
        <f>16-1.753*SQRT(W$3)-0.267*1010/283/TAN(RADIANS($B38+0.04848/(TAN(RADIANS($B38))+0.028)))</f>
        <v>4.114604340309004</v>
      </c>
    </row>
    <row r="39" ht="14" customHeight="1">
      <c r="A39" s="24"/>
      <c r="B39" s="25">
        <f>B38+5</f>
        <v>55</v>
      </c>
      <c r="C39" s="26">
        <f>16-1.753*SQRT(C$3)-0.267*1010/283/TAN(RADIANS($B39+0.04848/(TAN(RADIANS($B39))+0.028)))</f>
        <v>15.33359881884359</v>
      </c>
      <c r="D39" s="27">
        <f>16-1.753*SQRT(D$3)-0.267*1010/283/TAN(RADIANS($B39+0.04848/(TAN(RADIANS($B39))+0.028)))</f>
        <v>12.85448244400355</v>
      </c>
      <c r="E39" s="27">
        <f>16-1.753*SQRT(E$3)-0.267*1010/283/TAN(RADIANS($B39+0.04848/(TAN(RADIANS($B39))+0.028)))</f>
        <v>11.82759881884359</v>
      </c>
      <c r="F39" s="27">
        <f>16-1.753*SQRT(F$3)-0.267*1010/283/TAN(RADIANS($B39+0.04848/(TAN(RADIANS($B39))+0.028)))</f>
        <v>11.03964329974468</v>
      </c>
      <c r="G39" s="27">
        <f>16-1.753*SQRT(G$3)-0.267*1010/283/TAN(RADIANS($B39+0.04848/(TAN(RADIANS($B39))+0.028)))</f>
        <v>10.37536606916352</v>
      </c>
      <c r="H39" s="27">
        <f>16-1.753*SQRT(H$3)-0.267*1010/283/TAN(RADIANS($B39+0.04848/(TAN(RADIANS($B39))+0.028)))</f>
        <v>9.79012608056842</v>
      </c>
      <c r="I39" s="27">
        <f>16-1.753*SQRT(I$3)-0.267*1010/283/TAN(RADIANS($B39+0.04848/(TAN(RADIANS($B39))+0.028)))</f>
        <v>9.261028687507107</v>
      </c>
      <c r="J39" s="27">
        <f>16-1.753*SQRT(J$3)-0.267*1010/283/TAN(RADIANS($B39+0.04848/(TAN(RADIANS($B39))+0.028)))</f>
        <v>8.774473419828873</v>
      </c>
      <c r="K39" s="27">
        <f>16-1.753*SQRT(K$3)-0.267*1010/283/TAN(RADIANS($B39+0.04848/(TAN(RADIANS($B39))+0.028)))</f>
        <v>8.32159881884359</v>
      </c>
      <c r="L39" s="27">
        <f>16-1.753*SQRT(L$3)-0.267*1010/283/TAN(RADIANS($B39+0.04848/(TAN(RADIANS($B39))+0.028)))</f>
        <v>7.896249694323485</v>
      </c>
      <c r="M39" s="27">
        <f>16-1.753*SQRT(M$3)-0.267*1010/283/TAN(RADIANS($B39+0.04848/(TAN(RADIANS($B39))+0.028)))</f>
        <v>7.493944489729328</v>
      </c>
      <c r="N39" s="27">
        <f>16-1.753*SQRT(N$3)-0.267*1010/283/TAN(RADIANS($B39+0.04848/(TAN(RADIANS($B39))+0.028)))</f>
        <v>7.111299991873119</v>
      </c>
      <c r="O39" s="27">
        <f>16-1.753*SQRT(O$3)-0.267*1010/283/TAN(RADIANS($B39+0.04848/(TAN(RADIANS($B39))+0.028)))</f>
        <v>6.745687780645769</v>
      </c>
      <c r="P39" s="27">
        <f>16-1.753*SQRT(P$3)-0.267*1010/283/TAN(RADIANS($B39+0.04848/(TAN(RADIANS($B39))+0.028)))</f>
        <v>6.39501761151544</v>
      </c>
      <c r="Q39" s="27">
        <f>16-1.753*SQRT(Q$3)-0.267*1010/283/TAN(RADIANS($B39+0.04848/(TAN(RADIANS($B39))+0.028)))</f>
        <v>6.057594722251135</v>
      </c>
      <c r="R39" s="27">
        <f>16-1.753*SQRT(R$3)-0.267*1010/283/TAN(RADIANS($B39+0.04848/(TAN(RADIANS($B39))+0.028)))</f>
        <v>5.732022385778029</v>
      </c>
      <c r="S39" s="27">
        <f>16-1.753*SQRT(S$3)-0.267*1010/283/TAN(RADIANS($B39+0.04848/(TAN(RADIANS($B39))+0.028)))</f>
        <v>5.417133319483447</v>
      </c>
      <c r="T39" s="27">
        <f>16-1.753*SQRT(T$3)-0.267*1010/283/TAN(RADIANS($B39+0.04848/(TAN(RADIANS($B39))+0.028)))</f>
        <v>5.111940147179778</v>
      </c>
      <c r="U39" s="27">
        <f>16-1.753*SQRT(U$3)-0.267*1010/283/TAN(RADIANS($B39+0.04848/(TAN(RADIANS($B39))+0.028)))</f>
        <v>4.815598818843592</v>
      </c>
      <c r="V39" s="27">
        <f>16-1.753*SQRT(V$3)-0.267*1010/283/TAN(RADIANS($B39+0.04848/(TAN(RADIANS($B39))+0.028)))</f>
        <v>4.527381071638976</v>
      </c>
      <c r="W39" s="28">
        <f>16-1.753*SQRT(W$3)-0.267*1010/283/TAN(RADIANS($B39+0.04848/(TAN(RADIANS($B39))+0.028)))</f>
        <v>4.246653342293252</v>
      </c>
    </row>
    <row r="40" ht="14" customHeight="1">
      <c r="A40" s="24"/>
      <c r="B40" s="25">
        <f>B39+5</f>
        <v>60</v>
      </c>
      <c r="C40" s="26">
        <f>16-1.753*SQRT(C$3)-0.267*1010/283/TAN(RADIANS($B40+0.04848/(TAN(RADIANS($B40))+0.028)))</f>
        <v>15.45045498808416</v>
      </c>
      <c r="D40" s="27">
        <f>16-1.753*SQRT(D$3)-0.267*1010/283/TAN(RADIANS($B40+0.04848/(TAN(RADIANS($B40))+0.028)))</f>
        <v>12.97133861324413</v>
      </c>
      <c r="E40" s="27">
        <f>16-1.753*SQRT(E$3)-0.267*1010/283/TAN(RADIANS($B40+0.04848/(TAN(RADIANS($B40))+0.028)))</f>
        <v>11.94445498808416</v>
      </c>
      <c r="F40" s="27">
        <f>16-1.753*SQRT(F$3)-0.267*1010/283/TAN(RADIANS($B40+0.04848/(TAN(RADIANS($B40))+0.028)))</f>
        <v>11.15649946898525</v>
      </c>
      <c r="G40" s="27">
        <f>16-1.753*SQRT(G$3)-0.267*1010/283/TAN(RADIANS($B40+0.04848/(TAN(RADIANS($B40))+0.028)))</f>
        <v>10.49222223840409</v>
      </c>
      <c r="H40" s="27">
        <f>16-1.753*SQRT(H$3)-0.267*1010/283/TAN(RADIANS($B40+0.04848/(TAN(RADIANS($B40))+0.028)))</f>
        <v>9.906982249808994</v>
      </c>
      <c r="I40" s="27">
        <f>16-1.753*SQRT(I$3)-0.267*1010/283/TAN(RADIANS($B40+0.04848/(TAN(RADIANS($B40))+0.028)))</f>
        <v>9.377884856747681</v>
      </c>
      <c r="J40" s="27">
        <f>16-1.753*SQRT(J$3)-0.267*1010/283/TAN(RADIANS($B40+0.04848/(TAN(RADIANS($B40))+0.028)))</f>
        <v>8.891329589069446</v>
      </c>
      <c r="K40" s="27">
        <f>16-1.753*SQRT(K$3)-0.267*1010/283/TAN(RADIANS($B40+0.04848/(TAN(RADIANS($B40))+0.028)))</f>
        <v>8.438454988084164</v>
      </c>
      <c r="L40" s="27">
        <f>16-1.753*SQRT(L$3)-0.267*1010/283/TAN(RADIANS($B40+0.04848/(TAN(RADIANS($B40))+0.028)))</f>
        <v>8.013105863564059</v>
      </c>
      <c r="M40" s="27">
        <f>16-1.753*SQRT(M$3)-0.267*1010/283/TAN(RADIANS($B40+0.04848/(TAN(RADIANS($B40))+0.028)))</f>
        <v>7.610800658969903</v>
      </c>
      <c r="N40" s="27">
        <f>16-1.753*SQRT(N$3)-0.267*1010/283/TAN(RADIANS($B40+0.04848/(TAN(RADIANS($B40))+0.028)))</f>
        <v>7.228156161113694</v>
      </c>
      <c r="O40" s="27">
        <f>16-1.753*SQRT(O$3)-0.267*1010/283/TAN(RADIANS($B40+0.04848/(TAN(RADIANS($B40))+0.028)))</f>
        <v>6.862543949886343</v>
      </c>
      <c r="P40" s="27">
        <f>16-1.753*SQRT(P$3)-0.267*1010/283/TAN(RADIANS($B40+0.04848/(TAN(RADIANS($B40))+0.028)))</f>
        <v>6.511873780756015</v>
      </c>
      <c r="Q40" s="27">
        <f>16-1.753*SQRT(Q$3)-0.267*1010/283/TAN(RADIANS($B40+0.04848/(TAN(RADIANS($B40))+0.028)))</f>
        <v>6.17445089149171</v>
      </c>
      <c r="R40" s="27">
        <f>16-1.753*SQRT(R$3)-0.267*1010/283/TAN(RADIANS($B40+0.04848/(TAN(RADIANS($B40))+0.028)))</f>
        <v>5.848878555018604</v>
      </c>
      <c r="S40" s="27">
        <f>16-1.753*SQRT(S$3)-0.267*1010/283/TAN(RADIANS($B40+0.04848/(TAN(RADIANS($B40))+0.028)))</f>
        <v>5.533989488724022</v>
      </c>
      <c r="T40" s="27">
        <f>16-1.753*SQRT(T$3)-0.267*1010/283/TAN(RADIANS($B40+0.04848/(TAN(RADIANS($B40))+0.028)))</f>
        <v>5.228796316420353</v>
      </c>
      <c r="U40" s="27">
        <f>16-1.753*SQRT(U$3)-0.267*1010/283/TAN(RADIANS($B40+0.04848/(TAN(RADIANS($B40))+0.028)))</f>
        <v>4.932454988084166</v>
      </c>
      <c r="V40" s="27">
        <f>16-1.753*SQRT(V$3)-0.267*1010/283/TAN(RADIANS($B40+0.04848/(TAN(RADIANS($B40))+0.028)))</f>
        <v>4.64423724087955</v>
      </c>
      <c r="W40" s="28">
        <f>16-1.753*SQRT(W$3)-0.267*1010/283/TAN(RADIANS($B40+0.04848/(TAN(RADIANS($B40))+0.028)))</f>
        <v>4.363509511533826</v>
      </c>
    </row>
    <row r="41" ht="18" customHeight="1">
      <c r="A41" s="24"/>
      <c r="B41" s="25">
        <f>B40+10</f>
        <v>70</v>
      </c>
      <c r="C41" s="26">
        <f>16-1.753*SQRT(C$3)-0.267*1010/283/TAN(RADIANS($B41+0.04848/(TAN(RADIANS($B41))+0.028)))</f>
        <v>15.65350261312567</v>
      </c>
      <c r="D41" s="27">
        <f>16-1.753*SQRT(D$3)-0.267*1010/283/TAN(RADIANS($B41+0.04848/(TAN(RADIANS($B41))+0.028)))</f>
        <v>13.17438623828563</v>
      </c>
      <c r="E41" s="27">
        <f>16-1.753*SQRT(E$3)-0.267*1010/283/TAN(RADIANS($B41+0.04848/(TAN(RADIANS($B41))+0.028)))</f>
        <v>12.14750261312567</v>
      </c>
      <c r="F41" s="27">
        <f>16-1.753*SQRT(F$3)-0.267*1010/283/TAN(RADIANS($B41+0.04848/(TAN(RADIANS($B41))+0.028)))</f>
        <v>11.35954709402676</v>
      </c>
      <c r="G41" s="27">
        <f>16-1.753*SQRT(G$3)-0.267*1010/283/TAN(RADIANS($B41+0.04848/(TAN(RADIANS($B41))+0.028)))</f>
        <v>10.6952698634456</v>
      </c>
      <c r="H41" s="27">
        <f>16-1.753*SQRT(H$3)-0.267*1010/283/TAN(RADIANS($B41+0.04848/(TAN(RADIANS($B41))+0.028)))</f>
        <v>10.1100298748505</v>
      </c>
      <c r="I41" s="27">
        <f>16-1.753*SQRT(I$3)-0.267*1010/283/TAN(RADIANS($B41+0.04848/(TAN(RADIANS($B41))+0.028)))</f>
        <v>9.580932481789183</v>
      </c>
      <c r="J41" s="27">
        <f>16-1.753*SQRT(J$3)-0.267*1010/283/TAN(RADIANS($B41+0.04848/(TAN(RADIANS($B41))+0.028)))</f>
        <v>9.094377214110949</v>
      </c>
      <c r="K41" s="27">
        <f>16-1.753*SQRT(K$3)-0.267*1010/283/TAN(RADIANS($B41+0.04848/(TAN(RADIANS($B41))+0.028)))</f>
        <v>8.641502613125667</v>
      </c>
      <c r="L41" s="27">
        <f>16-1.753*SQRT(L$3)-0.267*1010/283/TAN(RADIANS($B41+0.04848/(TAN(RADIANS($B41))+0.028)))</f>
        <v>8.216153488605562</v>
      </c>
      <c r="M41" s="27">
        <f>16-1.753*SQRT(M$3)-0.267*1010/283/TAN(RADIANS($B41+0.04848/(TAN(RADIANS($B41))+0.028)))</f>
        <v>7.813848284011405</v>
      </c>
      <c r="N41" s="27">
        <f>16-1.753*SQRT(N$3)-0.267*1010/283/TAN(RADIANS($B41+0.04848/(TAN(RADIANS($B41))+0.028)))</f>
        <v>7.431203786155196</v>
      </c>
      <c r="O41" s="27">
        <f>16-1.753*SQRT(O$3)-0.267*1010/283/TAN(RADIANS($B41+0.04848/(TAN(RADIANS($B41))+0.028)))</f>
        <v>7.065591574927845</v>
      </c>
      <c r="P41" s="27">
        <f>16-1.753*SQRT(P$3)-0.267*1010/283/TAN(RADIANS($B41+0.04848/(TAN(RADIANS($B41))+0.028)))</f>
        <v>6.714921405797517</v>
      </c>
      <c r="Q41" s="27">
        <f>16-1.753*SQRT(Q$3)-0.267*1010/283/TAN(RADIANS($B41+0.04848/(TAN(RADIANS($B41))+0.028)))</f>
        <v>6.377498516533212</v>
      </c>
      <c r="R41" s="27">
        <f>16-1.753*SQRT(R$3)-0.267*1010/283/TAN(RADIANS($B41+0.04848/(TAN(RADIANS($B41))+0.028)))</f>
        <v>6.051926180060105</v>
      </c>
      <c r="S41" s="27">
        <f>16-1.753*SQRT(S$3)-0.267*1010/283/TAN(RADIANS($B41+0.04848/(TAN(RADIANS($B41))+0.028)))</f>
        <v>5.737037113765524</v>
      </c>
      <c r="T41" s="27">
        <f>16-1.753*SQRT(T$3)-0.267*1010/283/TAN(RADIANS($B41+0.04848/(TAN(RADIANS($B41))+0.028)))</f>
        <v>5.431843941461855</v>
      </c>
      <c r="U41" s="27">
        <f>16-1.753*SQRT(U$3)-0.267*1010/283/TAN(RADIANS($B41+0.04848/(TAN(RADIANS($B41))+0.028)))</f>
        <v>5.135502613125668</v>
      </c>
      <c r="V41" s="27">
        <f>16-1.753*SQRT(V$3)-0.267*1010/283/TAN(RADIANS($B41+0.04848/(TAN(RADIANS($B41))+0.028)))</f>
        <v>4.847284865921052</v>
      </c>
      <c r="W41" s="28">
        <f>16-1.753*SQRT(W$3)-0.267*1010/283/TAN(RADIANS($B41+0.04848/(TAN(RADIANS($B41))+0.028)))</f>
        <v>4.566557136575328</v>
      </c>
    </row>
    <row r="42" ht="14" customHeight="1">
      <c r="A42" s="24"/>
      <c r="B42" s="25">
        <f>B41+10</f>
        <v>80</v>
      </c>
      <c r="C42" s="26">
        <f>16-1.753*SQRT(C$3)-0.267*1010/283/TAN(RADIANS($B42+0.04848/(TAN(RADIANS($B42))+0.028)))</f>
        <v>15.832124321451</v>
      </c>
      <c r="D42" s="27">
        <f>16-1.753*SQRT(D$3)-0.267*1010/283/TAN(RADIANS($B42+0.04848/(TAN(RADIANS($B42))+0.028)))</f>
        <v>13.35300794661096</v>
      </c>
      <c r="E42" s="27">
        <f>16-1.753*SQRT(E$3)-0.267*1010/283/TAN(RADIANS($B42+0.04848/(TAN(RADIANS($B42))+0.028)))</f>
        <v>12.326124321451</v>
      </c>
      <c r="F42" s="27">
        <f>16-1.753*SQRT(F$3)-0.267*1010/283/TAN(RADIANS($B42+0.04848/(TAN(RADIANS($B42))+0.028)))</f>
        <v>11.53816880235209</v>
      </c>
      <c r="G42" s="27">
        <f>16-1.753*SQRT(G$3)-0.267*1010/283/TAN(RADIANS($B42+0.04848/(TAN(RADIANS($B42))+0.028)))</f>
        <v>10.87389157177093</v>
      </c>
      <c r="H42" s="27">
        <f>16-1.753*SQRT(H$3)-0.267*1010/283/TAN(RADIANS($B42+0.04848/(TAN(RADIANS($B42))+0.028)))</f>
        <v>10.28865158317583</v>
      </c>
      <c r="I42" s="27">
        <f>16-1.753*SQRT(I$3)-0.267*1010/283/TAN(RADIANS($B42+0.04848/(TAN(RADIANS($B42))+0.028)))</f>
        <v>9.759554190114514</v>
      </c>
      <c r="J42" s="27">
        <f>16-1.753*SQRT(J$3)-0.267*1010/283/TAN(RADIANS($B42+0.04848/(TAN(RADIANS($B42))+0.028)))</f>
        <v>9.27299892243628</v>
      </c>
      <c r="K42" s="27">
        <f>16-1.753*SQRT(K$3)-0.267*1010/283/TAN(RADIANS($B42+0.04848/(TAN(RADIANS($B42))+0.028)))</f>
        <v>8.820124321450997</v>
      </c>
      <c r="L42" s="27">
        <f>16-1.753*SQRT(L$3)-0.267*1010/283/TAN(RADIANS($B42+0.04848/(TAN(RADIANS($B42))+0.028)))</f>
        <v>8.394775196930892</v>
      </c>
      <c r="M42" s="27">
        <f>16-1.753*SQRT(M$3)-0.267*1010/283/TAN(RADIANS($B42+0.04848/(TAN(RADIANS($B42))+0.028)))</f>
        <v>7.992469992336734</v>
      </c>
      <c r="N42" s="27">
        <f>16-1.753*SQRT(N$3)-0.267*1010/283/TAN(RADIANS($B42+0.04848/(TAN(RADIANS($B42))+0.028)))</f>
        <v>7.609825494480526</v>
      </c>
      <c r="O42" s="27">
        <f>16-1.753*SQRT(O$3)-0.267*1010/283/TAN(RADIANS($B42+0.04848/(TAN(RADIANS($B42))+0.028)))</f>
        <v>7.244213283253175</v>
      </c>
      <c r="P42" s="27">
        <f>16-1.753*SQRT(P$3)-0.267*1010/283/TAN(RADIANS($B42+0.04848/(TAN(RADIANS($B42))+0.028)))</f>
        <v>6.893543114122846</v>
      </c>
      <c r="Q42" s="27">
        <f>16-1.753*SQRT(Q$3)-0.267*1010/283/TAN(RADIANS($B42+0.04848/(TAN(RADIANS($B42))+0.028)))</f>
        <v>6.556120224858542</v>
      </c>
      <c r="R42" s="27">
        <f>16-1.753*SQRT(R$3)-0.267*1010/283/TAN(RADIANS($B42+0.04848/(TAN(RADIANS($B42))+0.028)))</f>
        <v>6.230547888385435</v>
      </c>
      <c r="S42" s="27">
        <f>16-1.753*SQRT(S$3)-0.267*1010/283/TAN(RADIANS($B42+0.04848/(TAN(RADIANS($B42))+0.028)))</f>
        <v>5.915658822090854</v>
      </c>
      <c r="T42" s="27">
        <f>16-1.753*SQRT(T$3)-0.267*1010/283/TAN(RADIANS($B42+0.04848/(TAN(RADIANS($B42))+0.028)))</f>
        <v>5.610465649787185</v>
      </c>
      <c r="U42" s="27">
        <f>16-1.753*SQRT(U$3)-0.267*1010/283/TAN(RADIANS($B42+0.04848/(TAN(RADIANS($B42))+0.028)))</f>
        <v>5.314124321450998</v>
      </c>
      <c r="V42" s="27">
        <f>16-1.753*SQRT(V$3)-0.267*1010/283/TAN(RADIANS($B42+0.04848/(TAN(RADIANS($B42))+0.028)))</f>
        <v>5.025906574246382</v>
      </c>
      <c r="W42" s="28">
        <f>16-1.753*SQRT(W$3)-0.267*1010/283/TAN(RADIANS($B42+0.04848/(TAN(RADIANS($B42))+0.028)))</f>
        <v>4.745178844900658</v>
      </c>
    </row>
    <row r="43" ht="14.5" customHeight="1">
      <c r="A43" s="29"/>
      <c r="B43" s="30">
        <f>B42+10</f>
        <v>90</v>
      </c>
      <c r="C43" s="31">
        <f>16-1.753*SQRT(C$3)-0.267*1010/283/TAN(RADIANS($B43+0.04848/(TAN(RADIANS($B43))+0.028)))</f>
        <v>16</v>
      </c>
      <c r="D43" s="32">
        <f>16-1.753*SQRT(D$3)-0.267*1010/283/TAN(RADIANS($B43+0.04848/(TAN(RADIANS($B43))+0.028)))</f>
        <v>13.52088362515996</v>
      </c>
      <c r="E43" s="32">
        <f>16-1.753*SQRT(E$3)-0.267*1010/283/TAN(RADIANS($B43+0.04848/(TAN(RADIANS($B43))+0.028)))</f>
        <v>12.494</v>
      </c>
      <c r="F43" s="32">
        <f>16-1.753*SQRT(F$3)-0.267*1010/283/TAN(RADIANS($B43+0.04848/(TAN(RADIANS($B43))+0.028)))</f>
        <v>11.70604448090109</v>
      </c>
      <c r="G43" s="32">
        <f>16-1.753*SQRT(G$3)-0.267*1010/283/TAN(RADIANS($B43+0.04848/(TAN(RADIANS($B43))+0.028)))</f>
        <v>11.04176725031993</v>
      </c>
      <c r="H43" s="32">
        <f>16-1.753*SQRT(H$3)-0.267*1010/283/TAN(RADIANS($B43+0.04848/(TAN(RADIANS($B43))+0.028)))</f>
        <v>10.45652726172483</v>
      </c>
      <c r="I43" s="32">
        <f>16-1.753*SQRT(I$3)-0.267*1010/283/TAN(RADIANS($B43+0.04848/(TAN(RADIANS($B43))+0.028)))</f>
        <v>9.927429868663516</v>
      </c>
      <c r="J43" s="32">
        <f>16-1.753*SQRT(J$3)-0.267*1010/283/TAN(RADIANS($B43+0.04848/(TAN(RADIANS($B43))+0.028)))</f>
        <v>9.440874600985282</v>
      </c>
      <c r="K43" s="32">
        <f>16-1.753*SQRT(K$3)-0.267*1010/283/TAN(RADIANS($B43+0.04848/(TAN(RADIANS($B43))+0.028)))</f>
        <v>8.988</v>
      </c>
      <c r="L43" s="32">
        <f>16-1.753*SQRT(L$3)-0.267*1010/283/TAN(RADIANS($B43+0.04848/(TAN(RADIANS($B43))+0.028)))</f>
        <v>8.562650875479894</v>
      </c>
      <c r="M43" s="32">
        <f>16-1.753*SQRT(M$3)-0.267*1010/283/TAN(RADIANS($B43+0.04848/(TAN(RADIANS($B43))+0.028)))</f>
        <v>8.160345670885738</v>
      </c>
      <c r="N43" s="32">
        <f>16-1.753*SQRT(N$3)-0.267*1010/283/TAN(RADIANS($B43+0.04848/(TAN(RADIANS($B43))+0.028)))</f>
        <v>7.777701173029529</v>
      </c>
      <c r="O43" s="32">
        <f>16-1.753*SQRT(O$3)-0.267*1010/283/TAN(RADIANS($B43+0.04848/(TAN(RADIANS($B43))+0.028)))</f>
        <v>7.412088961802178</v>
      </c>
      <c r="P43" s="32">
        <f>16-1.753*SQRT(P$3)-0.267*1010/283/TAN(RADIANS($B43+0.04848/(TAN(RADIANS($B43))+0.028)))</f>
        <v>7.06141879267185</v>
      </c>
      <c r="Q43" s="32">
        <f>16-1.753*SQRT(Q$3)-0.267*1010/283/TAN(RADIANS($B43+0.04848/(TAN(RADIANS($B43))+0.028)))</f>
        <v>6.723995903407545</v>
      </c>
      <c r="R43" s="32">
        <f>16-1.753*SQRT(R$3)-0.267*1010/283/TAN(RADIANS($B43+0.04848/(TAN(RADIANS($B43))+0.028)))</f>
        <v>6.398423566934438</v>
      </c>
      <c r="S43" s="32">
        <f>16-1.753*SQRT(S$3)-0.267*1010/283/TAN(RADIANS($B43+0.04848/(TAN(RADIANS($B43))+0.028)))</f>
        <v>6.083534500639857</v>
      </c>
      <c r="T43" s="32">
        <f>16-1.753*SQRT(T$3)-0.267*1010/283/TAN(RADIANS($B43+0.04848/(TAN(RADIANS($B43))+0.028)))</f>
        <v>5.778341328336188</v>
      </c>
      <c r="U43" s="32">
        <f>16-1.753*SQRT(U$3)-0.267*1010/283/TAN(RADIANS($B43+0.04848/(TAN(RADIANS($B43))+0.028)))</f>
        <v>5.482000000000001</v>
      </c>
      <c r="V43" s="32">
        <f>16-1.753*SQRT(V$3)-0.267*1010/283/TAN(RADIANS($B43+0.04848/(TAN(RADIANS($B43))+0.028)))</f>
        <v>5.193782252795385</v>
      </c>
      <c r="W43" s="33">
        <f>16-1.753*SQRT(W$3)-0.267*1010/283/TAN(RADIANS($B43+0.04848/(TAN(RADIANS($B43))+0.028)))</f>
        <v>4.913054523449661</v>
      </c>
    </row>
    <row r="44" ht="26.8" customHeight="1">
      <c r="A44" s="34"/>
      <c r="B44" s="35"/>
      <c r="C44" t="s" s="36">
        <v>12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8"/>
      <c r="P44" s="38"/>
      <c r="Q44" s="38"/>
      <c r="R44" s="38"/>
      <c r="S44" s="38"/>
      <c r="T44" s="38"/>
      <c r="U44" s="38"/>
      <c r="V44" s="38"/>
      <c r="W44" s="39"/>
    </row>
    <row r="45" ht="14" customHeight="1">
      <c r="A45" s="24"/>
      <c r="B45" s="40"/>
      <c r="C45" t="s" s="41">
        <v>13</v>
      </c>
      <c r="D45" t="s" s="41">
        <v>14</v>
      </c>
      <c r="E45" t="s" s="41">
        <v>15</v>
      </c>
      <c r="F45" t="s" s="41">
        <v>16</v>
      </c>
      <c r="G45" t="s" s="41">
        <v>17</v>
      </c>
      <c r="H45" t="s" s="41">
        <v>18</v>
      </c>
      <c r="I45" t="s" s="41">
        <v>19</v>
      </c>
      <c r="J45" t="s" s="41">
        <v>20</v>
      </c>
      <c r="K45" t="s" s="41">
        <v>21</v>
      </c>
      <c r="L45" t="s" s="41">
        <v>22</v>
      </c>
      <c r="M45" t="s" s="41">
        <v>23</v>
      </c>
      <c r="N45" t="s" s="41">
        <v>24</v>
      </c>
      <c r="O45" s="42"/>
      <c r="P45" s="27"/>
      <c r="Q45" s="42"/>
      <c r="R45" s="27"/>
      <c r="S45" s="42"/>
      <c r="T45" s="27"/>
      <c r="U45" s="42"/>
      <c r="V45" s="27"/>
      <c r="W45" s="28"/>
    </row>
    <row r="46" ht="14" customHeight="1">
      <c r="A46" s="24"/>
      <c r="B46" s="40"/>
      <c r="C46" s="43">
        <v>0.3</v>
      </c>
      <c r="D46" s="43">
        <v>0.2</v>
      </c>
      <c r="E46" s="43">
        <v>0.1</v>
      </c>
      <c r="F46" s="43">
        <v>0</v>
      </c>
      <c r="G46" s="43">
        <v>-0.2</v>
      </c>
      <c r="H46" s="43">
        <v>-0.2</v>
      </c>
      <c r="I46" s="43">
        <v>-0.2</v>
      </c>
      <c r="J46" s="43">
        <v>-0.2</v>
      </c>
      <c r="K46" s="43">
        <v>-0.1</v>
      </c>
      <c r="L46" s="43">
        <v>0.1</v>
      </c>
      <c r="M46" s="43">
        <v>0.2</v>
      </c>
      <c r="N46" s="43">
        <v>0.3</v>
      </c>
      <c r="O46" s="27"/>
      <c r="P46" s="27"/>
      <c r="Q46" s="27"/>
      <c r="R46" s="27"/>
      <c r="S46" s="27"/>
      <c r="T46" s="27"/>
      <c r="U46" s="27"/>
      <c r="V46" s="27"/>
      <c r="W46" s="28"/>
    </row>
    <row r="47" ht="14.5" customHeight="1">
      <c r="A47" s="29"/>
      <c r="B47" s="44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32"/>
      <c r="P47" s="32"/>
      <c r="Q47" s="32"/>
      <c r="R47" s="32"/>
      <c r="S47" s="32"/>
      <c r="T47" s="32"/>
      <c r="U47" s="32"/>
      <c r="V47" s="32"/>
      <c r="W47" s="33"/>
    </row>
    <row r="48" ht="31.9" customHeight="1">
      <c r="A48" s="34"/>
      <c r="B48" s="35"/>
      <c r="C48" t="s" s="36">
        <v>25</v>
      </c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8"/>
      <c r="P48" s="38"/>
      <c r="Q48" s="38"/>
      <c r="R48" s="38"/>
      <c r="S48" s="38"/>
      <c r="T48" s="38"/>
      <c r="U48" s="38"/>
      <c r="V48" s="38"/>
      <c r="W48" s="39"/>
    </row>
    <row r="49" ht="14" customHeight="1">
      <c r="A49" s="24"/>
      <c r="B49" s="40"/>
      <c r="C49" t="s" s="41">
        <v>13</v>
      </c>
      <c r="D49" t="s" s="41">
        <v>14</v>
      </c>
      <c r="E49" t="s" s="41">
        <v>15</v>
      </c>
      <c r="F49" t="s" s="41">
        <v>16</v>
      </c>
      <c r="G49" t="s" s="41">
        <v>17</v>
      </c>
      <c r="H49" t="s" s="41">
        <v>18</v>
      </c>
      <c r="I49" t="s" s="41">
        <v>19</v>
      </c>
      <c r="J49" t="s" s="41">
        <v>20</v>
      </c>
      <c r="K49" t="s" s="41">
        <v>21</v>
      </c>
      <c r="L49" t="s" s="41">
        <v>22</v>
      </c>
      <c r="M49" t="s" s="41">
        <v>23</v>
      </c>
      <c r="N49" t="s" s="41">
        <v>24</v>
      </c>
      <c r="O49" s="42"/>
      <c r="P49" s="27"/>
      <c r="Q49" s="42"/>
      <c r="R49" s="27"/>
      <c r="S49" s="42"/>
      <c r="T49" s="27"/>
      <c r="U49" s="42"/>
      <c r="V49" s="27"/>
      <c r="W49" s="28"/>
    </row>
    <row r="50" ht="14" customHeight="1">
      <c r="A50" s="24"/>
      <c r="B50" s="40"/>
      <c r="C50" s="43">
        <f>-32-C46</f>
        <v>-32.3</v>
      </c>
      <c r="D50" s="43">
        <f>-32-D46</f>
        <v>-32.2</v>
      </c>
      <c r="E50" s="43">
        <f>-32-E46</f>
        <v>-32.1</v>
      </c>
      <c r="F50" s="43">
        <f>-32-F46</f>
        <v>-32</v>
      </c>
      <c r="G50" s="43">
        <f>-32-G46</f>
        <v>-31.8</v>
      </c>
      <c r="H50" s="43">
        <f>-32-H46</f>
        <v>-31.8</v>
      </c>
      <c r="I50" s="43">
        <f>-32-I46</f>
        <v>-31.8</v>
      </c>
      <c r="J50" s="43">
        <f>-32-J46</f>
        <v>-31.8</v>
      </c>
      <c r="K50" s="43">
        <f>-32-K46</f>
        <v>-31.9</v>
      </c>
      <c r="L50" s="43">
        <f>-32-L46</f>
        <v>-32.1</v>
      </c>
      <c r="M50" s="43">
        <f>-32-M46</f>
        <v>-32.2</v>
      </c>
      <c r="N50" s="43">
        <f>-32-N46</f>
        <v>-32.3</v>
      </c>
      <c r="O50" s="27"/>
      <c r="P50" s="27"/>
      <c r="Q50" s="27"/>
      <c r="R50" s="27"/>
      <c r="S50" s="27"/>
      <c r="T50" s="27"/>
      <c r="U50" s="27"/>
      <c r="V50" s="27"/>
      <c r="W50" s="28"/>
    </row>
    <row r="51" ht="14.5" customHeight="1">
      <c r="A51" s="29"/>
      <c r="B51" s="44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3"/>
    </row>
  </sheetData>
  <mergeCells count="6">
    <mergeCell ref="A3:B3"/>
    <mergeCell ref="A2:B2"/>
    <mergeCell ref="C2:W2"/>
    <mergeCell ref="A1:W1"/>
    <mergeCell ref="C44:N44"/>
    <mergeCell ref="C48:N48"/>
  </mergeCells>
  <pageMargins left="1" right="1" top="1.66667" bottom="1.66667" header="1" footer="1"/>
  <pageSetup firstPageNumber="1" fitToHeight="1" fitToWidth="1" scale="100" useFirstPageNumber="0" orientation="portrait" pageOrder="downThenOver"/>
  <headerFooter>
    <oddHeader>&amp;C&amp;"Sans,Regular"&amp;10&amp;K000000Sheet1</oddHeader>
    <oddFooter>&amp;C&amp;"Sans,Regular"&amp;10&amp;K000000Page 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Q59"/>
  <sheetViews>
    <sheetView workbookViewId="0" showGridLines="0" defaultGridColor="1"/>
  </sheetViews>
  <sheetFormatPr defaultColWidth="9" defaultRowHeight="12" customHeight="1" outlineLevelRow="0" outlineLevelCol="0"/>
  <cols>
    <col min="1" max="1" width="7.91406" style="46" customWidth="1"/>
    <col min="2" max="2" width="3.92188" style="46" customWidth="1"/>
    <col min="3" max="17" width="6.60156" style="46" customWidth="1"/>
    <col min="18" max="256" width="9" style="46" customWidth="1"/>
  </cols>
  <sheetData>
    <row r="1" ht="32.25" customHeight="1">
      <c r="A1" t="s" s="47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3.15" customHeight="1">
      <c r="A2" t="s" s="49">
        <v>7</v>
      </c>
      <c r="B2" s="50"/>
      <c r="C2" t="s" s="51">
        <v>30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ht="17.3" customHeight="1">
      <c r="A3" s="54"/>
      <c r="B3" s="55"/>
      <c r="C3" s="56">
        <v>54</v>
      </c>
      <c r="D3" s="57">
        <f>C3+0.5</f>
        <v>54.5</v>
      </c>
      <c r="E3" s="57">
        <f>D3+0.5</f>
        <v>55</v>
      </c>
      <c r="F3" s="57">
        <f>E3+0.5</f>
        <v>55.5</v>
      </c>
      <c r="G3" s="57">
        <f>F3+0.5</f>
        <v>56</v>
      </c>
      <c r="H3" s="57">
        <f>G3+0.5</f>
        <v>56.5</v>
      </c>
      <c r="I3" s="57">
        <f>H3+0.5</f>
        <v>57</v>
      </c>
      <c r="J3" s="57">
        <f>I3+0.5</f>
        <v>57.5</v>
      </c>
      <c r="K3" s="57">
        <f>J3+0.5</f>
        <v>58</v>
      </c>
      <c r="L3" s="57">
        <f>K3+0.5</f>
        <v>58.5</v>
      </c>
      <c r="M3" s="57">
        <f>L3+0.5</f>
        <v>59</v>
      </c>
      <c r="N3" s="57">
        <f>M3+0.5</f>
        <v>59.5</v>
      </c>
      <c r="O3" s="57">
        <f>N3+0.5</f>
        <v>60</v>
      </c>
      <c r="P3" s="57">
        <f>O3+0.5</f>
        <v>60.5</v>
      </c>
      <c r="Q3" s="58">
        <f>P3+0.5</f>
        <v>61</v>
      </c>
    </row>
    <row r="4" ht="14.5" customHeight="1">
      <c r="A4" s="59"/>
      <c r="B4" t="s" s="60">
        <v>10</v>
      </c>
      <c r="C4" t="s" s="61">
        <f t="shared" si="14" ref="C4:Q4">"'"</f>
        <v>11</v>
      </c>
      <c r="D4" t="s" s="62">
        <f t="shared" si="14"/>
        <v>11</v>
      </c>
      <c r="E4" t="s" s="62">
        <f t="shared" si="14"/>
        <v>11</v>
      </c>
      <c r="F4" t="s" s="62">
        <f t="shared" si="14"/>
        <v>11</v>
      </c>
      <c r="G4" t="s" s="62">
        <f t="shared" si="14"/>
        <v>11</v>
      </c>
      <c r="H4" t="s" s="62">
        <f t="shared" si="14"/>
        <v>11</v>
      </c>
      <c r="I4" t="s" s="62">
        <f t="shared" si="14"/>
        <v>11</v>
      </c>
      <c r="J4" t="s" s="62">
        <f t="shared" si="14"/>
        <v>11</v>
      </c>
      <c r="K4" t="s" s="62">
        <f t="shared" si="14"/>
        <v>11</v>
      </c>
      <c r="L4" t="s" s="62">
        <f t="shared" si="14"/>
        <v>11</v>
      </c>
      <c r="M4" t="s" s="62">
        <f t="shared" si="14"/>
        <v>11</v>
      </c>
      <c r="N4" t="s" s="62">
        <f t="shared" si="14"/>
        <v>11</v>
      </c>
      <c r="O4" t="s" s="62">
        <f t="shared" si="14"/>
        <v>11</v>
      </c>
      <c r="P4" t="s" s="62">
        <f t="shared" si="14"/>
        <v>11</v>
      </c>
      <c r="Q4" t="s" s="63">
        <f t="shared" si="14"/>
        <v>11</v>
      </c>
    </row>
    <row r="5" ht="14" customHeight="1">
      <c r="A5" s="24"/>
      <c r="B5" s="64">
        <v>3</v>
      </c>
      <c r="C5" s="65">
        <f>COS(RADIANS($B5))*C$3+C$53/2-0.267*1010/283/TAN(RADIANS($B5+0.04848/(TAN(RADIANS($B5))+0.028)))-5.6</f>
        <v>47.91707631989301</v>
      </c>
      <c r="D5" s="27">
        <f>COS(RADIANS($B5))*D$3+D$53/2-0.267*1010/283/TAN(RADIANS($B5+0.04848/(TAN(RADIANS($B5))+0.028)))-5.6</f>
        <v>48.55275119497312</v>
      </c>
      <c r="E5" s="27">
        <f>COS(RADIANS($B5))*E$3+E$53/2-0.267*1010/283/TAN(RADIANS($B5+0.04848/(TAN(RADIANS($B5))+0.028)))-5.6</f>
        <v>49.18842665217765</v>
      </c>
      <c r="F5" s="27">
        <f>COS(RADIANS($B5))*F$3+F$53/2-0.267*1010/283/TAN(RADIANS($B5+0.04848/(TAN(RADIANS($B5))+0.028)))-5.6</f>
        <v>49.82410269685041</v>
      </c>
      <c r="G5" s="27">
        <f>COS(RADIANS($B5))*G$3+G$53/2-0.267*1010/283/TAN(RADIANS($B5+0.04848/(TAN(RADIANS($B5))+0.028)))-5.6</f>
        <v>50.4597793343353</v>
      </c>
      <c r="H5" s="27">
        <f>COS(RADIANS($B5))*H$3+H$53/2-0.267*1010/283/TAN(RADIANS($B5+0.04848/(TAN(RADIANS($B5))+0.028)))-5.6</f>
        <v>51.09545656997633</v>
      </c>
      <c r="I5" s="27">
        <f>COS(RADIANS($B5))*I$3+I$53/2-0.267*1010/283/TAN(RADIANS($B5+0.04848/(TAN(RADIANS($B5))+0.028)))-5.6</f>
        <v>51.73113440911755</v>
      </c>
      <c r="J5" s="27">
        <f>COS(RADIANS($B5))*J$3+J$53/2-0.267*1010/283/TAN(RADIANS($B5+0.04848/(TAN(RADIANS($B5))+0.028)))-5.6</f>
        <v>52.36681285710318</v>
      </c>
      <c r="K5" s="27">
        <f>COS(RADIANS($B5))*K$3+K$53/2-0.267*1010/283/TAN(RADIANS($B5+0.04848/(TAN(RADIANS($B5))+0.028)))-5.6</f>
        <v>53.00249191927744</v>
      </c>
      <c r="L5" s="27">
        <f>COS(RADIANS($B5))*L$3+L$53/2-0.267*1010/283/TAN(RADIANS($B5+0.04848/(TAN(RADIANS($B5))+0.028)))-5.6</f>
        <v>53.63817160098473</v>
      </c>
      <c r="M5" s="27">
        <f>COS(RADIANS($B5))*M$3+M$53/2-0.267*1010/283/TAN(RADIANS($B5+0.04848/(TAN(RADIANS($B5))+0.028)))-5.6</f>
        <v>54.27385190756944</v>
      </c>
      <c r="N5" s="27">
        <f>COS(RADIANS($B5))*N$3+N$53/2-0.267*1010/283/TAN(RADIANS($B5+0.04848/(TAN(RADIANS($B5))+0.028)))-5.6</f>
        <v>54.90953284437619</v>
      </c>
      <c r="O5" s="27">
        <f>COS(RADIANS($B5))*O$3+O$53/2-0.267*1010/283/TAN(RADIANS($B5+0.04848/(TAN(RADIANS($B5))+0.028)))-5.6</f>
        <v>55.54521441674957</v>
      </c>
      <c r="P5" s="27">
        <f>COS(RADIANS($B5))*P$3+P$53/2-0.267*1010/283/TAN(RADIANS($B5+0.04848/(TAN(RADIANS($B5))+0.028)))-5.6</f>
        <v>56.18089663003432</v>
      </c>
      <c r="Q5" s="28">
        <f>COS(RADIANS($B5))*Q$3+Q$53/2-0.267*1010/283/TAN(RADIANS($B5+0.04848/(TAN(RADIANS($B5))+0.028)))-5.6</f>
        <v>56.81657948957528</v>
      </c>
    </row>
    <row r="6" ht="14" customHeight="1">
      <c r="A6" s="24"/>
      <c r="B6" s="64">
        <f>B5+0.5</f>
        <v>3.5</v>
      </c>
      <c r="C6" s="65">
        <f>COS(RADIANS($B6))*C$3+C$53/2-0.267*1010/283/TAN(RADIANS($B6+0.04848/(TAN(RADIANS($B6))+0.028)))-5.6</f>
        <v>49.54466245609228</v>
      </c>
      <c r="D6" s="27">
        <f>COS(RADIANS($B6))*D$3+D$53/2-0.267*1010/283/TAN(RADIANS($B6+0.04848/(TAN(RADIANS($B6))+0.028)))-5.6</f>
        <v>50.18008996300604</v>
      </c>
      <c r="E6" s="27">
        <f>COS(RADIANS($B6))*E$3+E$53/2-0.267*1010/283/TAN(RADIANS($B6+0.04848/(TAN(RADIANS($B6))+0.028)))-5.6</f>
        <v>50.81551805204421</v>
      </c>
      <c r="F6" s="27">
        <f>COS(RADIANS($B6))*F$3+F$53/2-0.267*1010/283/TAN(RADIANS($B6+0.04848/(TAN(RADIANS($B6))+0.028)))-5.6</f>
        <v>51.45094672855062</v>
      </c>
      <c r="G6" s="27">
        <f>COS(RADIANS($B6))*G$3+G$53/2-0.267*1010/283/TAN(RADIANS($B6+0.04848/(TAN(RADIANS($B6))+0.028)))-5.6</f>
        <v>52.08637599786917</v>
      </c>
      <c r="H6" s="27">
        <f>COS(RADIANS($B6))*H$3+H$53/2-0.267*1010/283/TAN(RADIANS($B6+0.04848/(TAN(RADIANS($B6))+0.028)))-5.6</f>
        <v>52.72180586534382</v>
      </c>
      <c r="I6" s="27">
        <f>COS(RADIANS($B6))*I$3+I$53/2-0.267*1010/283/TAN(RADIANS($B6+0.04848/(TAN(RADIANS($B6))+0.028)))-5.6</f>
        <v>53.35723633631871</v>
      </c>
      <c r="J6" s="27">
        <f>COS(RADIANS($B6))*J$3+J$53/2-0.267*1010/283/TAN(RADIANS($B6+0.04848/(TAN(RADIANS($B6))+0.028)))-5.6</f>
        <v>53.99266741613798</v>
      </c>
      <c r="K6" s="27">
        <f>COS(RADIANS($B6))*K$3+K$53/2-0.267*1010/283/TAN(RADIANS($B6+0.04848/(TAN(RADIANS($B6))+0.028)))-5.6</f>
        <v>54.6280991101459</v>
      </c>
      <c r="L6" s="27">
        <f>COS(RADIANS($B6))*L$3+L$53/2-0.267*1010/283/TAN(RADIANS($B6+0.04848/(TAN(RADIANS($B6))+0.028)))-5.6</f>
        <v>55.26353142368681</v>
      </c>
      <c r="M6" s="27">
        <f>COS(RADIANS($B6))*M$3+M$53/2-0.267*1010/283/TAN(RADIANS($B6+0.04848/(TAN(RADIANS($B6))+0.028)))-5.6</f>
        <v>55.89896436210519</v>
      </c>
      <c r="N6" s="27">
        <f>COS(RADIANS($B6))*N$3+N$53/2-0.267*1010/283/TAN(RADIANS($B6+0.04848/(TAN(RADIANS($B6))+0.028)))-5.6</f>
        <v>56.53439793074558</v>
      </c>
      <c r="O6" s="27">
        <f>COS(RADIANS($B6))*O$3+O$53/2-0.267*1010/283/TAN(RADIANS($B6+0.04848/(TAN(RADIANS($B6))+0.028)))-5.6</f>
        <v>57.1698321349526</v>
      </c>
      <c r="P6" s="27">
        <f>COS(RADIANS($B6))*P$3+P$53/2-0.267*1010/283/TAN(RADIANS($B6+0.04848/(TAN(RADIANS($B6))+0.028)))-5.6</f>
        <v>57.805266980071</v>
      </c>
      <c r="Q6" s="28">
        <f>COS(RADIANS($B6))*Q$3+Q$53/2-0.267*1010/283/TAN(RADIANS($B6+0.04848/(TAN(RADIANS($B6))+0.028)))-5.6</f>
        <v>58.44070247144563</v>
      </c>
    </row>
    <row r="7" ht="14" customHeight="1">
      <c r="A7" s="24"/>
      <c r="B7" s="64">
        <f>B6+0.5</f>
        <v>4</v>
      </c>
      <c r="C7" s="65">
        <f>COS(RADIANS($B7))*C$3+C$53/2-0.267*1010/283/TAN(RADIANS($B7+0.04848/(TAN(RADIANS($B7))+0.028)))-5.6</f>
        <v>50.87201449341125</v>
      </c>
      <c r="D7" s="27">
        <f>COS(RADIANS($B7))*D$3+D$53/2-0.267*1010/283/TAN(RADIANS($B7+0.04848/(TAN(RADIANS($B7))+0.028)))-5.6</f>
        <v>51.50715662624398</v>
      </c>
      <c r="E7" s="27">
        <f>COS(RADIANS($B7))*E$3+E$53/2-0.267*1010/283/TAN(RADIANS($B7+0.04848/(TAN(RADIANS($B7))+0.028)))-5.6</f>
        <v>52.14229934120113</v>
      </c>
      <c r="F7" s="27">
        <f>COS(RADIANS($B7))*F$3+F$53/2-0.267*1010/283/TAN(RADIANS($B7+0.04848/(TAN(RADIANS($B7))+0.028)))-5.6</f>
        <v>52.77744264362652</v>
      </c>
      <c r="G7" s="27">
        <f>COS(RADIANS($B7))*G$3+G$53/2-0.267*1010/283/TAN(RADIANS($B7+0.04848/(TAN(RADIANS($B7))+0.028)))-5.6</f>
        <v>53.41258653886404</v>
      </c>
      <c r="H7" s="27">
        <f>COS(RADIANS($B7))*H$3+H$53/2-0.267*1010/283/TAN(RADIANS($B7+0.04848/(TAN(RADIANS($B7))+0.028)))-5.6</f>
        <v>54.04773103225769</v>
      </c>
      <c r="I7" s="27">
        <f>COS(RADIANS($B7))*I$3+I$53/2-0.267*1010/283/TAN(RADIANS($B7+0.04848/(TAN(RADIANS($B7))+0.028)))-5.6</f>
        <v>54.68287612915153</v>
      </c>
      <c r="J7" s="27">
        <f>COS(RADIANS($B7))*J$3+J$53/2-0.267*1010/283/TAN(RADIANS($B7+0.04848/(TAN(RADIANS($B7))+0.028)))-5.6</f>
        <v>55.3180218348898</v>
      </c>
      <c r="K7" s="27">
        <f>COS(RADIANS($B7))*K$3+K$53/2-0.267*1010/283/TAN(RADIANS($B7+0.04848/(TAN(RADIANS($B7))+0.028)))-5.6</f>
        <v>55.95316815481669</v>
      </c>
      <c r="L7" s="27">
        <f>COS(RADIANS($B7))*L$3+L$53/2-0.267*1010/283/TAN(RADIANS($B7+0.04848/(TAN(RADIANS($B7))+0.028)))-5.6</f>
        <v>56.58831509427659</v>
      </c>
      <c r="M7" s="27">
        <f>COS(RADIANS($B7))*M$3+M$53/2-0.267*1010/283/TAN(RADIANS($B7+0.04848/(TAN(RADIANS($B7))+0.028)))-5.6</f>
        <v>57.22346265861393</v>
      </c>
      <c r="N7" s="27">
        <f>COS(RADIANS($B7))*N$3+N$53/2-0.267*1010/283/TAN(RADIANS($B7+0.04848/(TAN(RADIANS($B7))+0.028)))-5.6</f>
        <v>57.85861085317331</v>
      </c>
      <c r="O7" s="27">
        <f>COS(RADIANS($B7))*O$3+O$53/2-0.267*1010/283/TAN(RADIANS($B7+0.04848/(TAN(RADIANS($B7))+0.028)))-5.6</f>
        <v>58.49375968329931</v>
      </c>
      <c r="P7" s="27">
        <f>COS(RADIANS($B7))*P$3+P$53/2-0.267*1010/283/TAN(RADIANS($B7+0.04848/(TAN(RADIANS($B7))+0.028)))-5.6</f>
        <v>59.12890915433669</v>
      </c>
      <c r="Q7" s="28">
        <f>COS(RADIANS($B7))*Q$3+Q$53/2-0.267*1010/283/TAN(RADIANS($B7+0.04848/(TAN(RADIANS($B7))+0.028)))-5.6</f>
        <v>59.76405927163027</v>
      </c>
    </row>
    <row r="8" ht="17" customHeight="1">
      <c r="A8" s="24"/>
      <c r="B8" s="64">
        <f>B7+0.5</f>
        <v>4.5</v>
      </c>
      <c r="C8" s="65">
        <f>COS(RADIANS($B8))*C$3+C$53/2-0.267*1010/283/TAN(RADIANS($B8+0.04848/(TAN(RADIANS($B8))+0.028)))-5.6</f>
        <v>51.96562106241337</v>
      </c>
      <c r="D8" s="27">
        <f>COS(RADIANS($B8))*D$3+D$53/2-0.267*1010/283/TAN(RADIANS($B8+0.04848/(TAN(RADIANS($B8))+0.028)))-5.6</f>
        <v>52.60043983698275</v>
      </c>
      <c r="E8" s="27">
        <f>COS(RADIANS($B8))*E$3+E$53/2-0.267*1010/283/TAN(RADIANS($B8+0.04848/(TAN(RADIANS($B8))+0.028)))-5.6</f>
        <v>53.23525919367655</v>
      </c>
      <c r="F8" s="27">
        <f>COS(RADIANS($B8))*F$3+F$53/2-0.267*1010/283/TAN(RADIANS($B8+0.04848/(TAN(RADIANS($B8))+0.028)))-5.6</f>
        <v>53.87007913783859</v>
      </c>
      <c r="G8" s="27">
        <f>COS(RADIANS($B8))*G$3+G$53/2-0.267*1010/283/TAN(RADIANS($B8+0.04848/(TAN(RADIANS($B8))+0.028)))-5.6</f>
        <v>54.50489967481277</v>
      </c>
      <c r="H8" s="27">
        <f>COS(RADIANS($B8))*H$3+H$53/2-0.267*1010/283/TAN(RADIANS($B8+0.04848/(TAN(RADIANS($B8))+0.028)))-5.6</f>
        <v>55.13972080994306</v>
      </c>
      <c r="I8" s="27">
        <f>COS(RADIANS($B8))*I$3+I$53/2-0.267*1010/283/TAN(RADIANS($B8+0.04848/(TAN(RADIANS($B8))+0.028)))-5.6</f>
        <v>55.77454254857357</v>
      </c>
      <c r="J8" s="27">
        <f>COS(RADIANS($B8))*J$3+J$53/2-0.267*1010/283/TAN(RADIANS($B8+0.04848/(TAN(RADIANS($B8))+0.028)))-5.6</f>
        <v>56.40936489604847</v>
      </c>
      <c r="K8" s="27">
        <f>COS(RADIANS($B8))*K$3+K$53/2-0.267*1010/283/TAN(RADIANS($B8+0.04848/(TAN(RADIANS($B8))+0.028)))-5.6</f>
        <v>57.04418785771202</v>
      </c>
      <c r="L8" s="27">
        <f>COS(RADIANS($B8))*L$3+L$53/2-0.267*1010/283/TAN(RADIANS($B8+0.04848/(TAN(RADIANS($B8))+0.028)))-5.6</f>
        <v>57.67901143890857</v>
      </c>
      <c r="M8" s="27">
        <f>COS(RADIANS($B8))*M$3+M$53/2-0.267*1010/283/TAN(RADIANS($B8+0.04848/(TAN(RADIANS($B8))+0.028)))-5.6</f>
        <v>58.31383564498257</v>
      </c>
      <c r="N8" s="27">
        <f>COS(RADIANS($B8))*N$3+N$53/2-0.267*1010/283/TAN(RADIANS($B8+0.04848/(TAN(RADIANS($B8))+0.028)))-5.6</f>
        <v>58.9486604812786</v>
      </c>
      <c r="O8" s="27">
        <f>COS(RADIANS($B8))*O$3+O$53/2-0.267*1010/283/TAN(RADIANS($B8+0.04848/(TAN(RADIANS($B8))+0.028)))-5.6</f>
        <v>59.58348595314124</v>
      </c>
      <c r="P8" s="27">
        <f>COS(RADIANS($B8))*P$3+P$53/2-0.267*1010/283/TAN(RADIANS($B8+0.04848/(TAN(RADIANS($B8))+0.028)))-5.6</f>
        <v>60.21831206591528</v>
      </c>
      <c r="Q8" s="28">
        <f>COS(RADIANS($B8))*Q$3+Q$53/2-0.267*1010/283/TAN(RADIANS($B8+0.04848/(TAN(RADIANS($B8))+0.028)))-5.6</f>
        <v>60.85313882494552</v>
      </c>
    </row>
    <row r="9" ht="14" customHeight="1">
      <c r="A9" s="24"/>
      <c r="B9" s="64">
        <f>B8+0.5</f>
        <v>5</v>
      </c>
      <c r="C9" s="65">
        <f>COS(RADIANS($B9))*C$3+C$53/2-0.267*1010/283/TAN(RADIANS($B9+0.04848/(TAN(RADIANS($B9))+0.028)))-5.6</f>
        <v>52.87554096285058</v>
      </c>
      <c r="D9" s="27">
        <f>COS(RADIANS($B9))*D$3+D$53/2-0.267*1010/283/TAN(RADIANS($B9+0.04848/(TAN(RADIANS($B9))+0.028)))-5.6</f>
        <v>53.50999841959927</v>
      </c>
      <c r="E9" s="27">
        <f>COS(RADIANS($B9))*E$3+E$53/2-0.267*1010/283/TAN(RADIANS($B9+0.04848/(TAN(RADIANS($B9))+0.028)))-5.6</f>
        <v>54.14445645847239</v>
      </c>
      <c r="F9" s="27">
        <f>COS(RADIANS($B9))*F$3+F$53/2-0.267*1010/283/TAN(RADIANS($B9+0.04848/(TAN(RADIANS($B9))+0.028)))-5.6</f>
        <v>54.77891508481373</v>
      </c>
      <c r="G9" s="27">
        <f>COS(RADIANS($B9))*G$3+G$53/2-0.267*1010/283/TAN(RADIANS($B9+0.04848/(TAN(RADIANS($B9))+0.028)))-5.6</f>
        <v>55.41337430396722</v>
      </c>
      <c r="H9" s="27">
        <f>COS(RADIANS($B9))*H$3+H$53/2-0.267*1010/283/TAN(RADIANS($B9+0.04848/(TAN(RADIANS($B9))+0.028)))-5.6</f>
        <v>56.04783412127682</v>
      </c>
      <c r="I9" s="27">
        <f>COS(RADIANS($B9))*I$3+I$53/2-0.267*1010/283/TAN(RADIANS($B9+0.04848/(TAN(RADIANS($B9))+0.028)))-5.6</f>
        <v>56.68229454208664</v>
      </c>
      <c r="J9" s="27">
        <f>COS(RADIANS($B9))*J$3+J$53/2-0.267*1010/283/TAN(RADIANS($B9+0.04848/(TAN(RADIANS($B9))+0.028)))-5.6</f>
        <v>57.31675557174086</v>
      </c>
      <c r="K9" s="27">
        <f>COS(RADIANS($B9))*K$3+K$53/2-0.267*1010/283/TAN(RADIANS($B9+0.04848/(TAN(RADIANS($B9))+0.028)))-5.6</f>
        <v>57.95121721558371</v>
      </c>
      <c r="L9" s="27">
        <f>COS(RADIANS($B9))*L$3+L$53/2-0.267*1010/283/TAN(RADIANS($B9+0.04848/(TAN(RADIANS($B9))+0.028)))-5.6</f>
        <v>58.58567947895957</v>
      </c>
      <c r="M9" s="27">
        <f>COS(RADIANS($B9))*M$3+M$53/2-0.267*1010/283/TAN(RADIANS($B9+0.04848/(TAN(RADIANS($B9))+0.028)))-5.6</f>
        <v>59.22014236721287</v>
      </c>
      <c r="N9" s="27">
        <f>COS(RADIANS($B9))*N$3+N$53/2-0.267*1010/283/TAN(RADIANS($B9+0.04848/(TAN(RADIANS($B9))+0.028)))-5.6</f>
        <v>59.85460588568821</v>
      </c>
      <c r="O9" s="27">
        <f>COS(RADIANS($B9))*O$3+O$53/2-0.267*1010/283/TAN(RADIANS($B9+0.04848/(TAN(RADIANS($B9))+0.028)))-5.6</f>
        <v>60.48907003973016</v>
      </c>
      <c r="P9" s="27">
        <f>COS(RADIANS($B9))*P$3+P$53/2-0.267*1010/283/TAN(RADIANS($B9+0.04848/(TAN(RADIANS($B9))+0.028)))-5.6</f>
        <v>61.1235348346835</v>
      </c>
      <c r="Q9" s="28">
        <f>COS(RADIANS($B9))*Q$3+Q$53/2-0.267*1010/283/TAN(RADIANS($B9+0.04848/(TAN(RADIANS($B9))+0.028)))-5.6</f>
        <v>61.75800027589306</v>
      </c>
    </row>
    <row r="10" ht="14" customHeight="1">
      <c r="A10" s="24"/>
      <c r="B10" s="64">
        <f>B9+0.5</f>
        <v>5.5</v>
      </c>
      <c r="C10" s="65">
        <f>COS(RADIANS($B10))*C$3+C$53/2-0.267*1010/283/TAN(RADIANS($B10+0.04848/(TAN(RADIANS($B10))+0.028)))-5.6</f>
        <v>53.63934000353031</v>
      </c>
      <c r="D10" s="27">
        <f>COS(RADIANS($B10))*D$3+D$53/2-0.267*1010/283/TAN(RADIANS($B10+0.04848/(TAN(RADIANS($B10))+0.028)))-5.6</f>
        <v>54.27339821041672</v>
      </c>
      <c r="E10" s="27">
        <f>COS(RADIANS($B10))*E$3+E$53/2-0.267*1010/283/TAN(RADIANS($B10+0.04848/(TAN(RADIANS($B10))+0.028)))-5.6</f>
        <v>54.90745699942756</v>
      </c>
      <c r="F10" s="27">
        <f>COS(RADIANS($B10))*F$3+F$53/2-0.267*1010/283/TAN(RADIANS($B10+0.04848/(TAN(RADIANS($B10))+0.028)))-5.6</f>
        <v>55.54151637590662</v>
      </c>
      <c r="G10" s="27">
        <f>COS(RADIANS($B10))*G$3+G$53/2-0.267*1010/283/TAN(RADIANS($B10+0.04848/(TAN(RADIANS($B10))+0.028)))-5.6</f>
        <v>56.17557634519782</v>
      </c>
      <c r="H10" s="27">
        <f>COS(RADIANS($B10))*H$3+H$53/2-0.267*1010/283/TAN(RADIANS($B10+0.04848/(TAN(RADIANS($B10))+0.028)))-5.6</f>
        <v>56.80963691264514</v>
      </c>
      <c r="I10" s="27">
        <f>COS(RADIANS($B10))*I$3+I$53/2-0.267*1010/283/TAN(RADIANS($B10+0.04848/(TAN(RADIANS($B10))+0.028)))-5.6</f>
        <v>57.44369808359267</v>
      </c>
      <c r="J10" s="27">
        <f>COS(RADIANS($B10))*J$3+J$53/2-0.267*1010/283/TAN(RADIANS($B10+0.04848/(TAN(RADIANS($B10))+0.028)))-5.6</f>
        <v>58.07775986338461</v>
      </c>
      <c r="K10" s="27">
        <f>COS(RADIANS($B10))*K$3+K$53/2-0.267*1010/283/TAN(RADIANS($B10+0.04848/(TAN(RADIANS($B10))+0.028)))-5.6</f>
        <v>58.71182225736516</v>
      </c>
      <c r="L10" s="27">
        <f>COS(RADIANS($B10))*L$3+L$53/2-0.267*1010/283/TAN(RADIANS($B10+0.04848/(TAN(RADIANS($B10))+0.028)))-5.6</f>
        <v>59.34588527087875</v>
      </c>
      <c r="M10" s="27">
        <f>COS(RADIANS($B10))*M$3+M$53/2-0.267*1010/283/TAN(RADIANS($B10+0.04848/(TAN(RADIANS($B10))+0.028)))-5.6</f>
        <v>59.97994890926977</v>
      </c>
      <c r="N10" s="27">
        <f>COS(RADIANS($B10))*N$3+N$53/2-0.267*1010/283/TAN(RADIANS($B10+0.04848/(TAN(RADIANS($B10))+0.028)))-5.6</f>
        <v>60.61401317788282</v>
      </c>
      <c r="O10" s="27">
        <f>COS(RADIANS($B10))*O$3+O$53/2-0.267*1010/283/TAN(RADIANS($B10+0.04848/(TAN(RADIANS($B10))+0.028)))-5.6</f>
        <v>61.2480780820625</v>
      </c>
      <c r="P10" s="27">
        <f>COS(RADIANS($B10))*P$3+P$53/2-0.267*1010/283/TAN(RADIANS($B10+0.04848/(TAN(RADIANS($B10))+0.028)))-5.6</f>
        <v>61.88214362715356</v>
      </c>
      <c r="Q10" s="28">
        <f>COS(RADIANS($B10))*Q$3+Q$53/2-0.267*1010/283/TAN(RADIANS($B10+0.04848/(TAN(RADIANS($B10))+0.028)))-5.6</f>
        <v>62.51620981850082</v>
      </c>
    </row>
    <row r="11" ht="17" customHeight="1">
      <c r="A11" s="24"/>
      <c r="B11" s="64">
        <f>B10+0.5</f>
        <v>6</v>
      </c>
      <c r="C11" s="65">
        <f>COS(RADIANS($B11))*C$3+C$53/2-0.267*1010/283/TAN(RADIANS($B11+0.04848/(TAN(RADIANS($B11))+0.028)))-5.6</f>
        <v>54.28537614333869</v>
      </c>
      <c r="D11" s="27">
        <f>COS(RADIANS($B11))*D$3+D$53/2-0.267*1010/283/TAN(RADIANS($B11+0.04848/(TAN(RADIANS($B11))+0.028)))-5.6</f>
        <v>54.91899719872566</v>
      </c>
      <c r="E11" s="27">
        <f>COS(RADIANS($B11))*E$3+E$53/2-0.267*1010/283/TAN(RADIANS($B11+0.04848/(TAN(RADIANS($B11))+0.028)))-5.6</f>
        <v>55.55261883623702</v>
      </c>
      <c r="F11" s="27">
        <f>COS(RADIANS($B11))*F$3+F$53/2-0.267*1010/283/TAN(RADIANS($B11+0.04848/(TAN(RADIANS($B11))+0.028)))-5.6</f>
        <v>56.18624106121664</v>
      </c>
      <c r="G11" s="27">
        <f>COS(RADIANS($B11))*G$3+G$53/2-0.267*1010/283/TAN(RADIANS($B11+0.04848/(TAN(RADIANS($B11))+0.028)))-5.6</f>
        <v>56.81986387900839</v>
      </c>
      <c r="H11" s="27">
        <f>COS(RADIANS($B11))*H$3+H$53/2-0.267*1010/283/TAN(RADIANS($B11+0.04848/(TAN(RADIANS($B11))+0.028)))-5.6</f>
        <v>57.45348729495625</v>
      </c>
      <c r="I11" s="27">
        <f>COS(RADIANS($B11))*I$3+I$53/2-0.267*1010/283/TAN(RADIANS($B11+0.04848/(TAN(RADIANS($B11))+0.028)))-5.6</f>
        <v>58.08711131440433</v>
      </c>
      <c r="J11" s="27">
        <f>COS(RADIANS($B11))*J$3+J$53/2-0.267*1010/283/TAN(RADIANS($B11+0.04848/(TAN(RADIANS($B11))+0.028)))-5.6</f>
        <v>58.72073594269681</v>
      </c>
      <c r="K11" s="27">
        <f>COS(RADIANS($B11))*K$3+K$53/2-0.267*1010/283/TAN(RADIANS($B11+0.04848/(TAN(RADIANS($B11))+0.028)))-5.6</f>
        <v>59.35436118517793</v>
      </c>
      <c r="L11" s="27">
        <f>COS(RADIANS($B11))*L$3+L$53/2-0.267*1010/283/TAN(RADIANS($B11+0.04848/(TAN(RADIANS($B11))+0.028)))-5.6</f>
        <v>59.98798704719206</v>
      </c>
      <c r="M11" s="27">
        <f>COS(RADIANS($B11))*M$3+M$53/2-0.267*1010/283/TAN(RADIANS($B11+0.04848/(TAN(RADIANS($B11))+0.028)))-5.6</f>
        <v>60.62161353408363</v>
      </c>
      <c r="N11" s="27">
        <f>COS(RADIANS($B11))*N$3+N$53/2-0.267*1010/283/TAN(RADIANS($B11+0.04848/(TAN(RADIANS($B11))+0.028)))-5.6</f>
        <v>61.25524065119722</v>
      </c>
      <c r="O11" s="27">
        <f>COS(RADIANS($B11))*O$3+O$53/2-0.267*1010/283/TAN(RADIANS($B11+0.04848/(TAN(RADIANS($B11))+0.028)))-5.6</f>
        <v>61.88886840387746</v>
      </c>
      <c r="P11" s="27">
        <f>COS(RADIANS($B11))*P$3+P$53/2-0.267*1010/283/TAN(RADIANS($B11+0.04848/(TAN(RADIANS($B11))+0.028)))-5.6</f>
        <v>62.52249679746905</v>
      </c>
      <c r="Q11" s="28">
        <f>COS(RADIANS($B11))*Q$3+Q$53/2-0.267*1010/283/TAN(RADIANS($B11+0.04848/(TAN(RADIANS($B11))+0.028)))-5.6</f>
        <v>63.15612583731687</v>
      </c>
    </row>
    <row r="12" ht="14" customHeight="1">
      <c r="A12" s="24"/>
      <c r="B12" s="64">
        <f>B11+0.5</f>
        <v>6.5</v>
      </c>
      <c r="C12" s="65">
        <f>COS(RADIANS($B12))*C$3+C$53/2-0.267*1010/283/TAN(RADIANS($B12+0.04848/(TAN(RADIANS($B12))+0.028)))-5.6</f>
        <v>54.83526766942629</v>
      </c>
      <c r="D12" s="27">
        <f>COS(RADIANS($B12))*D$3+D$53/2-0.267*1010/283/TAN(RADIANS($B12+0.04848/(TAN(RADIANS($B12))+0.028)))-5.6</f>
        <v>55.46841370496742</v>
      </c>
      <c r="E12" s="27">
        <f>COS(RADIANS($B12))*E$3+E$53/2-0.267*1010/283/TAN(RADIANS($B12+0.04848/(TAN(RADIANS($B12))+0.028)))-5.6</f>
        <v>56.10156032263295</v>
      </c>
      <c r="F12" s="27">
        <f>COS(RADIANS($B12))*F$3+F$53/2-0.267*1010/283/TAN(RADIANS($B12+0.04848/(TAN(RADIANS($B12))+0.028)))-5.6</f>
        <v>56.73470752776672</v>
      </c>
      <c r="G12" s="27">
        <f>COS(RADIANS($B12))*G$3+G$53/2-0.267*1010/283/TAN(RADIANS($B12+0.04848/(TAN(RADIANS($B12))+0.028)))-5.6</f>
        <v>57.36785532571261</v>
      </c>
      <c r="H12" s="27">
        <f>COS(RADIANS($B12))*H$3+H$53/2-0.267*1010/283/TAN(RADIANS($B12+0.04848/(TAN(RADIANS($B12))+0.028)))-5.6</f>
        <v>58.00100372181464</v>
      </c>
      <c r="I12" s="27">
        <f>COS(RADIANS($B12))*I$3+I$53/2-0.267*1010/283/TAN(RADIANS($B12+0.04848/(TAN(RADIANS($B12))+0.028)))-5.6</f>
        <v>58.63415272141689</v>
      </c>
      <c r="J12" s="27">
        <f>COS(RADIANS($B12))*J$3+J$53/2-0.267*1010/283/TAN(RADIANS($B12+0.04848/(TAN(RADIANS($B12))+0.028)))-5.6</f>
        <v>59.26730232986352</v>
      </c>
      <c r="K12" s="27">
        <f>COS(RADIANS($B12))*K$3+K$53/2-0.267*1010/283/TAN(RADIANS($B12+0.04848/(TAN(RADIANS($B12))+0.028)))-5.6</f>
        <v>59.9004525524988</v>
      </c>
      <c r="L12" s="27">
        <f>COS(RADIANS($B12))*L$3+L$53/2-0.267*1010/283/TAN(RADIANS($B12+0.04848/(TAN(RADIANS($B12))+0.028)))-5.6</f>
        <v>60.53360339466708</v>
      </c>
      <c r="M12" s="27">
        <f>COS(RADIANS($B12))*M$3+M$53/2-0.267*1010/283/TAN(RADIANS($B12+0.04848/(TAN(RADIANS($B12))+0.028)))-5.6</f>
        <v>61.16675486171281</v>
      </c>
      <c r="N12" s="27">
        <f>COS(RADIANS($B12))*N$3+N$53/2-0.267*1010/283/TAN(RADIANS($B12+0.04848/(TAN(RADIANS($B12))+0.028)))-5.6</f>
        <v>61.79990695898056</v>
      </c>
      <c r="O12" s="27">
        <f>COS(RADIANS($B12))*O$3+O$53/2-0.267*1010/283/TAN(RADIANS($B12+0.04848/(TAN(RADIANS($B12))+0.028)))-5.6</f>
        <v>62.43305969181495</v>
      </c>
      <c r="P12" s="27">
        <f>COS(RADIANS($B12))*P$3+P$53/2-0.267*1010/283/TAN(RADIANS($B12+0.04848/(TAN(RADIANS($B12))+0.028)))-5.6</f>
        <v>63.0662130655607</v>
      </c>
      <c r="Q12" s="28">
        <f>COS(RADIANS($B12))*Q$3+Q$53/2-0.267*1010/283/TAN(RADIANS($B12+0.04848/(TAN(RADIANS($B12))+0.028)))-5.6</f>
        <v>63.69936708556268</v>
      </c>
    </row>
    <row r="13" ht="14" customHeight="1">
      <c r="A13" s="24"/>
      <c r="B13" s="64">
        <f>B12+0.5</f>
        <v>7</v>
      </c>
      <c r="C13" s="65">
        <f>COS(RADIANS($B13))*C$3+C$53/2-0.267*1010/283/TAN(RADIANS($B13+0.04848/(TAN(RADIANS($B13))+0.028)))-5.6</f>
        <v>55.30568241589391</v>
      </c>
      <c r="D13" s="27">
        <f>COS(RADIANS($B13))*D$3+D$53/2-0.267*1010/283/TAN(RADIANS($B13+0.04848/(TAN(RADIANS($B13))+0.028)))-5.6</f>
        <v>55.9383155994174</v>
      </c>
      <c r="E13" s="27">
        <f>COS(RADIANS($B13))*E$3+E$53/2-0.267*1010/283/TAN(RADIANS($B13+0.04848/(TAN(RADIANS($B13))+0.028)))-5.6</f>
        <v>56.5709493650653</v>
      </c>
      <c r="F13" s="27">
        <f>COS(RADIANS($B13))*F$3+F$53/2-0.267*1010/283/TAN(RADIANS($B13+0.04848/(TAN(RADIANS($B13))+0.028)))-5.6</f>
        <v>57.20358371818144</v>
      </c>
      <c r="G13" s="27">
        <f>COS(RADIANS($B13))*G$3+G$53/2-0.267*1010/283/TAN(RADIANS($B13+0.04848/(TAN(RADIANS($B13))+0.028)))-5.6</f>
        <v>57.8362186641097</v>
      </c>
      <c r="H13" s="27">
        <f>COS(RADIANS($B13))*H$3+H$53/2-0.267*1010/283/TAN(RADIANS($B13+0.04848/(TAN(RADIANS($B13))+0.028)))-5.6</f>
        <v>58.46885420819411</v>
      </c>
      <c r="I13" s="27">
        <f>COS(RADIANS($B13))*I$3+I$53/2-0.267*1010/283/TAN(RADIANS($B13+0.04848/(TAN(RADIANS($B13))+0.028)))-5.6</f>
        <v>59.1014903557787</v>
      </c>
      <c r="J13" s="27">
        <f>COS(RADIANS($B13))*J$3+J$53/2-0.267*1010/283/TAN(RADIANS($B13+0.04848/(TAN(RADIANS($B13))+0.028)))-5.6</f>
        <v>59.73412711220769</v>
      </c>
      <c r="K13" s="27">
        <f>COS(RADIANS($B13))*K$3+K$53/2-0.267*1010/283/TAN(RADIANS($B13+0.04848/(TAN(RADIANS($B13))+0.028)))-5.6</f>
        <v>60.36676448282534</v>
      </c>
      <c r="L13" s="27">
        <f>COS(RADIANS($B13))*L$3+L$53/2-0.267*1010/283/TAN(RADIANS($B13+0.04848/(TAN(RADIANS($B13))+0.028)))-5.6</f>
        <v>60.99940247297599</v>
      </c>
      <c r="M13" s="27">
        <f>COS(RADIANS($B13))*M$3+M$53/2-0.267*1010/283/TAN(RADIANS($B13+0.04848/(TAN(RADIANS($B13))+0.028)))-5.6</f>
        <v>61.63204108800409</v>
      </c>
      <c r="N13" s="27">
        <f>COS(RADIANS($B13))*N$3+N$53/2-0.267*1010/283/TAN(RADIANS($B13+0.04848/(TAN(RADIANS($B13))+0.028)))-5.6</f>
        <v>62.26468033325421</v>
      </c>
      <c r="O13" s="27">
        <f>COS(RADIANS($B13))*O$3+O$53/2-0.267*1010/283/TAN(RADIANS($B13+0.04848/(TAN(RADIANS($B13))+0.028)))-5.6</f>
        <v>62.89732021407097</v>
      </c>
      <c r="P13" s="27">
        <f>COS(RADIANS($B13))*P$3+P$53/2-0.267*1010/283/TAN(RADIANS($B13+0.04848/(TAN(RADIANS($B13))+0.028)))-5.6</f>
        <v>63.52996073579909</v>
      </c>
      <c r="Q13" s="28">
        <f>COS(RADIANS($B13))*Q$3+Q$53/2-0.267*1010/283/TAN(RADIANS($B13+0.04848/(TAN(RADIANS($B13))+0.028)))-5.6</f>
        <v>64.16260190378343</v>
      </c>
    </row>
    <row r="14" ht="16" customHeight="1">
      <c r="A14" s="24"/>
      <c r="B14" s="64">
        <f>B13+0.5</f>
        <v>7.5</v>
      </c>
      <c r="C14" s="65">
        <f>COS(RADIANS($B14))*C$3+C$53/2-0.267*1010/283/TAN(RADIANS($B14+0.04848/(TAN(RADIANS($B14))+0.028)))-5.6</f>
        <v>55.70962187598002</v>
      </c>
      <c r="D14" s="27">
        <f>COS(RADIANS($B14))*D$3+D$53/2-0.267*1010/283/TAN(RADIANS($B14+0.04848/(TAN(RADIANS($B14))+0.028)))-5.6</f>
        <v>56.34170441436974</v>
      </c>
      <c r="E14" s="27">
        <f>COS(RADIANS($B14))*E$3+E$53/2-0.267*1010/283/TAN(RADIANS($B14+0.04848/(TAN(RADIANS($B14))+0.028)))-5.6</f>
        <v>56.9737875348839</v>
      </c>
      <c r="F14" s="27">
        <f>COS(RADIANS($B14))*F$3+F$53/2-0.267*1010/283/TAN(RADIANS($B14+0.04848/(TAN(RADIANS($B14))+0.028)))-5.6</f>
        <v>57.60587124286627</v>
      </c>
      <c r="G14" s="27">
        <f>COS(RADIANS($B14))*G$3+G$53/2-0.267*1010/283/TAN(RADIANS($B14+0.04848/(TAN(RADIANS($B14))+0.028)))-5.6</f>
        <v>58.23795554366079</v>
      </c>
      <c r="H14" s="27">
        <f>COS(RADIANS($B14))*H$3+H$53/2-0.267*1010/283/TAN(RADIANS($B14+0.04848/(TAN(RADIANS($B14))+0.028)))-5.6</f>
        <v>58.87004044261143</v>
      </c>
      <c r="I14" s="27">
        <f>COS(RADIANS($B14))*I$3+I$53/2-0.267*1010/283/TAN(RADIANS($B14+0.04848/(TAN(RADIANS($B14))+0.028)))-5.6</f>
        <v>59.50212594506228</v>
      </c>
      <c r="J14" s="27">
        <f>COS(RADIANS($B14))*J$3+J$53/2-0.267*1010/283/TAN(RADIANS($B14+0.04848/(TAN(RADIANS($B14))+0.028)))-5.6</f>
        <v>60.13421205635753</v>
      </c>
      <c r="K14" s="27">
        <f>COS(RADIANS($B14))*K$3+K$53/2-0.267*1010/283/TAN(RADIANS($B14+0.04848/(TAN(RADIANS($B14))+0.028)))-5.6</f>
        <v>60.76629878184141</v>
      </c>
      <c r="L14" s="27">
        <f>COS(RADIANS($B14))*L$3+L$53/2-0.267*1010/283/TAN(RADIANS($B14+0.04848/(TAN(RADIANS($B14))+0.028)))-5.6</f>
        <v>61.39838612685831</v>
      </c>
      <c r="M14" s="27">
        <f>COS(RADIANS($B14))*M$3+M$53/2-0.267*1010/283/TAN(RADIANS($B14+0.04848/(TAN(RADIANS($B14))+0.028)))-5.6</f>
        <v>62.03047409675265</v>
      </c>
      <c r="N14" s="27">
        <f>COS(RADIANS($B14))*N$3+N$53/2-0.267*1010/283/TAN(RADIANS($B14+0.04848/(TAN(RADIANS($B14))+0.028)))-5.6</f>
        <v>62.66256269686901</v>
      </c>
      <c r="O14" s="27">
        <f>COS(RADIANS($B14))*O$3+O$53/2-0.267*1010/283/TAN(RADIANS($B14+0.04848/(TAN(RADIANS($B14))+0.028)))-5.6</f>
        <v>63.29465193255201</v>
      </c>
      <c r="P14" s="27">
        <f>COS(RADIANS($B14))*P$3+P$53/2-0.267*1010/283/TAN(RADIANS($B14+0.04848/(TAN(RADIANS($B14))+0.028)))-5.6</f>
        <v>63.92674180914639</v>
      </c>
      <c r="Q14" s="28">
        <f>COS(RADIANS($B14))*Q$3+Q$53/2-0.267*1010/283/TAN(RADIANS($B14+0.04848/(TAN(RADIANS($B14))+0.028)))-5.6</f>
        <v>64.55883233199697</v>
      </c>
    </row>
    <row r="15" ht="14" customHeight="1">
      <c r="A15" s="24"/>
      <c r="B15" s="64">
        <f>B14+0.5</f>
        <v>8</v>
      </c>
      <c r="C15" s="65">
        <f>COS(RADIANS($B15))*C$3+C$53/2-0.267*1010/283/TAN(RADIANS($B15+0.04848/(TAN(RADIANS($B15))+0.028)))-5.6</f>
        <v>56.05734404994161</v>
      </c>
      <c r="D15" s="27">
        <f>COS(RADIANS($B15))*D$3+D$53/2-0.267*1010/283/TAN(RADIANS($B15+0.04848/(TAN(RADIANS($B15))+0.028)))-5.6</f>
        <v>56.68883819201522</v>
      </c>
      <c r="E15" s="27">
        <f>COS(RADIANS($B15))*E$3+E$53/2-0.267*1010/283/TAN(RADIANS($B15+0.04848/(TAN(RADIANS($B15))+0.028)))-5.6</f>
        <v>57.32033291621325</v>
      </c>
      <c r="F15" s="27">
        <f>COS(RADIANS($B15))*F$3+F$53/2-0.267*1010/283/TAN(RADIANS($B15+0.04848/(TAN(RADIANS($B15))+0.028)))-5.6</f>
        <v>57.95182822787951</v>
      </c>
      <c r="G15" s="27">
        <f>COS(RADIANS($B15))*G$3+G$53/2-0.267*1010/283/TAN(RADIANS($B15+0.04848/(TAN(RADIANS($B15))+0.028)))-5.6</f>
        <v>58.58332413235791</v>
      </c>
      <c r="H15" s="27">
        <f>COS(RADIANS($B15))*H$3+H$53/2-0.267*1010/283/TAN(RADIANS($B15+0.04848/(TAN(RADIANS($B15))+0.028)))-5.6</f>
        <v>59.21482063499243</v>
      </c>
      <c r="I15" s="27">
        <f>COS(RADIANS($B15))*I$3+I$53/2-0.267*1010/283/TAN(RADIANS($B15+0.04848/(TAN(RADIANS($B15))+0.028)))-5.6</f>
        <v>59.84631774112716</v>
      </c>
      <c r="J15" s="27">
        <f>COS(RADIANS($B15))*J$3+J$53/2-0.267*1010/283/TAN(RADIANS($B15+0.04848/(TAN(RADIANS($B15))+0.028)))-5.6</f>
        <v>60.47781545610628</v>
      </c>
      <c r="K15" s="27">
        <f>COS(RADIANS($B15))*K$3+K$53/2-0.267*1010/283/TAN(RADIANS($B15+0.04848/(TAN(RADIANS($B15))+0.028)))-5.6</f>
        <v>61.10931378527405</v>
      </c>
      <c r="L15" s="27">
        <f>COS(RADIANS($B15))*L$3+L$53/2-0.267*1010/283/TAN(RADIANS($B15+0.04848/(TAN(RADIANS($B15))+0.028)))-5.6</f>
        <v>61.74081273397481</v>
      </c>
      <c r="M15" s="27">
        <f>COS(RADIANS($B15))*M$3+M$53/2-0.267*1010/283/TAN(RADIANS($B15+0.04848/(TAN(RADIANS($B15))+0.028)))-5.6</f>
        <v>62.37231230755304</v>
      </c>
      <c r="N15" s="27">
        <f>COS(RADIANS($B15))*N$3+N$53/2-0.267*1010/283/TAN(RADIANS($B15+0.04848/(TAN(RADIANS($B15))+0.028)))-5.6</f>
        <v>63.00381251135328</v>
      </c>
      <c r="O15" s="27">
        <f>COS(RADIANS($B15))*O$3+O$53/2-0.267*1010/283/TAN(RADIANS($B15+0.04848/(TAN(RADIANS($B15))+0.028)))-5.6</f>
        <v>63.63531335072016</v>
      </c>
      <c r="P15" s="27">
        <f>COS(RADIANS($B15))*P$3+P$53/2-0.267*1010/283/TAN(RADIANS($B15+0.04848/(TAN(RADIANS($B15))+0.028)))-5.6</f>
        <v>64.26681483099841</v>
      </c>
      <c r="Q15" s="28">
        <f>COS(RADIANS($B15))*Q$3+Q$53/2-0.267*1010/283/TAN(RADIANS($B15+0.04848/(TAN(RADIANS($B15))+0.028)))-5.6</f>
        <v>64.89831695753287</v>
      </c>
    </row>
    <row r="16" ht="14" customHeight="1">
      <c r="A16" s="24"/>
      <c r="B16" s="64">
        <f>B15+0.5</f>
        <v>8.5</v>
      </c>
      <c r="C16" s="65">
        <f>COS(RADIANS($B16))*C$3+C$53/2-0.267*1010/283/TAN(RADIANS($B16+0.04848/(TAN(RADIANS($B16))+0.028)))-5.6</f>
        <v>56.35703114169242</v>
      </c>
      <c r="D16" s="27">
        <f>COS(RADIANS($B16))*D$3+D$53/2-0.267*1010/283/TAN(RADIANS($B16+0.04848/(TAN(RADIANS($B16))+0.028)))-5.6</f>
        <v>56.98789918107621</v>
      </c>
      <c r="E16" s="27">
        <f>COS(RADIANS($B16))*E$3+E$53/2-0.267*1010/283/TAN(RADIANS($B16+0.04848/(TAN(RADIANS($B16))+0.028)))-5.6</f>
        <v>57.61876780258439</v>
      </c>
      <c r="F16" s="27">
        <f>COS(RADIANS($B16))*F$3+F$53/2-0.267*1010/283/TAN(RADIANS($B16+0.04848/(TAN(RADIANS($B16))+0.028)))-5.6</f>
        <v>58.24963701156083</v>
      </c>
      <c r="G16" s="27">
        <f>COS(RADIANS($B16))*G$3+G$53/2-0.267*1010/283/TAN(RADIANS($B16+0.04848/(TAN(RADIANS($B16))+0.028)))-5.6</f>
        <v>58.88050681334939</v>
      </c>
      <c r="H16" s="27">
        <f>COS(RADIANS($B16))*H$3+H$53/2-0.267*1010/283/TAN(RADIANS($B16+0.04848/(TAN(RADIANS($B16))+0.028)))-5.6</f>
        <v>59.5113772132941</v>
      </c>
      <c r="I16" s="27">
        <f>COS(RADIANS($B16))*I$3+I$53/2-0.267*1010/283/TAN(RADIANS($B16+0.04848/(TAN(RADIANS($B16))+0.028)))-5.6</f>
        <v>60.142248216739</v>
      </c>
      <c r="J16" s="27">
        <f>COS(RADIANS($B16))*J$3+J$53/2-0.267*1010/283/TAN(RADIANS($B16+0.04848/(TAN(RADIANS($B16))+0.028)))-5.6</f>
        <v>60.7731198290283</v>
      </c>
      <c r="K16" s="27">
        <f>COS(RADIANS($B16))*K$3+K$53/2-0.267*1010/283/TAN(RADIANS($B16+0.04848/(TAN(RADIANS($B16))+0.028)))-5.6</f>
        <v>61.40399205550622</v>
      </c>
      <c r="L16" s="27">
        <f>COS(RADIANS($B16))*L$3+L$53/2-0.267*1010/283/TAN(RADIANS($B16+0.04848/(TAN(RADIANS($B16))+0.028)))-5.6</f>
        <v>62.03486490151717</v>
      </c>
      <c r="M16" s="27">
        <f>COS(RADIANS($B16))*M$3+M$53/2-0.267*1010/283/TAN(RADIANS($B16+0.04848/(TAN(RADIANS($B16))+0.028)))-5.6</f>
        <v>62.66573837240558</v>
      </c>
      <c r="N16" s="27">
        <f>COS(RADIANS($B16))*N$3+N$53/2-0.267*1010/283/TAN(RADIANS($B16+0.04848/(TAN(RADIANS($B16))+0.028)))-5.6</f>
        <v>63.29661247351599</v>
      </c>
      <c r="O16" s="27">
        <f>COS(RADIANS($B16))*O$3+O$53/2-0.267*1010/283/TAN(RADIANS($B16+0.04848/(TAN(RADIANS($B16))+0.028)))-5.6</f>
        <v>63.92748721019304</v>
      </c>
      <c r="P16" s="27">
        <f>COS(RADIANS($B16))*P$3+P$53/2-0.267*1010/283/TAN(RADIANS($B16+0.04848/(TAN(RADIANS($B16))+0.028)))-5.6</f>
        <v>64.55836258778146</v>
      </c>
      <c r="Q16" s="28">
        <f>COS(RADIANS($B16))*Q$3+Q$53/2-0.267*1010/283/TAN(RADIANS($B16+0.04848/(TAN(RADIANS($B16))+0.028)))-5.6</f>
        <v>65.18923861162611</v>
      </c>
    </row>
    <row r="17" ht="16" customHeight="1">
      <c r="A17" s="24"/>
      <c r="B17" s="64">
        <f>B16+0.5</f>
        <v>9</v>
      </c>
      <c r="C17" s="65">
        <f>COS(RADIANS($B17))*C$3+C$53/2-0.267*1010/283/TAN(RADIANS($B17+0.04848/(TAN(RADIANS($B17))+0.028)))-5.6</f>
        <v>56.61527715116414</v>
      </c>
      <c r="D17" s="27">
        <f>COS(RADIANS($B17))*D$3+D$53/2-0.267*1010/283/TAN(RADIANS($B17+0.04848/(TAN(RADIANS($B17))+0.028)))-5.6</f>
        <v>57.24548142916453</v>
      </c>
      <c r="E17" s="27">
        <f>COS(RADIANS($B17))*E$3+E$53/2-0.267*1010/283/TAN(RADIANS($B17+0.04848/(TAN(RADIANS($B17))+0.028)))-5.6</f>
        <v>57.87568628928933</v>
      </c>
      <c r="F17" s="27">
        <f>COS(RADIANS($B17))*F$3+F$53/2-0.267*1010/283/TAN(RADIANS($B17+0.04848/(TAN(RADIANS($B17))+0.028)))-5.6</f>
        <v>58.50589173688237</v>
      </c>
      <c r="G17" s="27">
        <f>COS(RADIANS($B17))*G$3+G$53/2-0.267*1010/283/TAN(RADIANS($B17+0.04848/(TAN(RADIANS($B17))+0.028)))-5.6</f>
        <v>59.13609777728754</v>
      </c>
      <c r="H17" s="27">
        <f>COS(RADIANS($B17))*H$3+H$53/2-0.267*1010/283/TAN(RADIANS($B17+0.04848/(TAN(RADIANS($B17))+0.028)))-5.6</f>
        <v>59.76630441584884</v>
      </c>
      <c r="I17" s="27">
        <f>COS(RADIANS($B17))*I$3+I$53/2-0.267*1010/283/TAN(RADIANS($B17+0.04848/(TAN(RADIANS($B17))+0.028)))-5.6</f>
        <v>60.39651165791036</v>
      </c>
      <c r="J17" s="27">
        <f>COS(RADIANS($B17))*J$3+J$53/2-0.267*1010/283/TAN(RADIANS($B17+0.04848/(TAN(RADIANS($B17))+0.028)))-5.6</f>
        <v>61.02671950881628</v>
      </c>
      <c r="K17" s="27">
        <f>COS(RADIANS($B17))*K$3+K$53/2-0.267*1010/283/TAN(RADIANS($B17+0.04848/(TAN(RADIANS($B17))+0.028)))-5.6</f>
        <v>61.65692797391082</v>
      </c>
      <c r="L17" s="27">
        <f>COS(RADIANS($B17))*L$3+L$53/2-0.267*1010/283/TAN(RADIANS($B17+0.04848/(TAN(RADIANS($B17))+0.028)))-5.6</f>
        <v>62.28713705853837</v>
      </c>
      <c r="M17" s="27">
        <f>COS(RADIANS($B17))*M$3+M$53/2-0.267*1010/283/TAN(RADIANS($B17+0.04848/(TAN(RADIANS($B17))+0.028)))-5.6</f>
        <v>62.91734676804338</v>
      </c>
      <c r="N17" s="27">
        <f>COS(RADIANS($B17))*N$3+N$53/2-0.267*1010/283/TAN(RADIANS($B17+0.04848/(TAN(RADIANS($B17))+0.028)))-5.6</f>
        <v>63.54755710777041</v>
      </c>
      <c r="O17" s="27">
        <f>COS(RADIANS($B17))*O$3+O$53/2-0.267*1010/283/TAN(RADIANS($B17+0.04848/(TAN(RADIANS($B17))+0.028)))-5.6</f>
        <v>64.17776808306408</v>
      </c>
      <c r="P17" s="27">
        <f>COS(RADIANS($B17))*P$3+P$53/2-0.267*1010/283/TAN(RADIANS($B17+0.04848/(TAN(RADIANS($B17))+0.028)))-5.6</f>
        <v>64.80797969926911</v>
      </c>
      <c r="Q17" s="28">
        <f>COS(RADIANS($B17))*Q$3+Q$53/2-0.267*1010/283/TAN(RADIANS($B17+0.04848/(TAN(RADIANS($B17))+0.028)))-5.6</f>
        <v>65.43819196173035</v>
      </c>
    </row>
    <row r="18" ht="14" customHeight="1">
      <c r="A18" s="24"/>
      <c r="B18" s="64">
        <f>B17+0.5</f>
        <v>9.5</v>
      </c>
      <c r="C18" s="65">
        <f>COS(RADIANS($B18))*C$3+C$53/2-0.267*1010/283/TAN(RADIANS($B18+0.04848/(TAN(RADIANS($B18))+0.028)))-5.6</f>
        <v>56.8374476606392</v>
      </c>
      <c r="D18" s="27">
        <f>COS(RADIANS($B18))*D$3+D$53/2-0.267*1010/283/TAN(RADIANS($B18+0.04848/(TAN(RADIANS($B18))+0.028)))-5.6</f>
        <v>57.46695056911064</v>
      </c>
      <c r="E18" s="27">
        <f>COS(RADIANS($B18))*E$3+E$53/2-0.267*1010/283/TAN(RADIANS($B18+0.04848/(TAN(RADIANS($B18))+0.028)))-5.6</f>
        <v>58.09645405970649</v>
      </c>
      <c r="F18" s="27">
        <f>COS(RADIANS($B18))*F$3+F$53/2-0.267*1010/283/TAN(RADIANS($B18+0.04848/(TAN(RADIANS($B18))+0.028)))-5.6</f>
        <v>58.72595813777058</v>
      </c>
      <c r="G18" s="27">
        <f>COS(RADIANS($B18))*G$3+G$53/2-0.267*1010/283/TAN(RADIANS($B18+0.04848/(TAN(RADIANS($B18))+0.028)))-5.6</f>
        <v>59.3554628086468</v>
      </c>
      <c r="H18" s="27">
        <f>COS(RADIANS($B18))*H$3+H$53/2-0.267*1010/283/TAN(RADIANS($B18+0.04848/(TAN(RADIANS($B18))+0.028)))-5.6</f>
        <v>59.98496807767916</v>
      </c>
      <c r="I18" s="27">
        <f>COS(RADIANS($B18))*I$3+I$53/2-0.267*1010/283/TAN(RADIANS($B18+0.04848/(TAN(RADIANS($B18))+0.028)))-5.6</f>
        <v>60.61447395021171</v>
      </c>
      <c r="J18" s="27">
        <f>COS(RADIANS($B18))*J$3+J$53/2-0.267*1010/283/TAN(RADIANS($B18+0.04848/(TAN(RADIANS($B18))+0.028)))-5.6</f>
        <v>61.24398043158866</v>
      </c>
      <c r="K18" s="27">
        <f>COS(RADIANS($B18))*K$3+K$53/2-0.267*1010/283/TAN(RADIANS($B18+0.04848/(TAN(RADIANS($B18))+0.028)))-5.6</f>
        <v>61.87348752715426</v>
      </c>
      <c r="L18" s="27">
        <f>COS(RADIANS($B18))*L$3+L$53/2-0.267*1010/283/TAN(RADIANS($B18+0.04848/(TAN(RADIANS($B18))+0.028)))-5.6</f>
        <v>62.50299524225286</v>
      </c>
      <c r="M18" s="27">
        <f>COS(RADIANS($B18))*M$3+M$53/2-0.267*1010/283/TAN(RADIANS($B18+0.04848/(TAN(RADIANS($B18))+0.028)))-5.6</f>
        <v>63.13250358222891</v>
      </c>
      <c r="N18" s="27">
        <f>COS(RADIANS($B18))*N$3+N$53/2-0.267*1010/283/TAN(RADIANS($B18+0.04848/(TAN(RADIANS($B18))+0.028)))-5.6</f>
        <v>63.76201255242699</v>
      </c>
      <c r="O18" s="27">
        <f>COS(RADIANS($B18))*O$3+O$53/2-0.267*1010/283/TAN(RADIANS($B18+0.04848/(TAN(RADIANS($B18))+0.028)))-5.6</f>
        <v>64.39152215819171</v>
      </c>
      <c r="P18" s="27">
        <f>COS(RADIANS($B18))*P$3+P$53/2-0.267*1010/283/TAN(RADIANS($B18+0.04848/(TAN(RADIANS($B18))+0.028)))-5.6</f>
        <v>65.02103240486778</v>
      </c>
      <c r="Q18" s="28">
        <f>COS(RADIANS($B18))*Q$3+Q$53/2-0.267*1010/283/TAN(RADIANS($B18+0.04848/(TAN(RADIANS($B18))+0.028)))-5.6</f>
        <v>65.65054329780008</v>
      </c>
    </row>
    <row r="19" ht="14" customHeight="1">
      <c r="A19" s="24"/>
      <c r="B19" s="64">
        <f>B18+0.5</f>
        <v>10</v>
      </c>
      <c r="C19" s="65">
        <f>COS(RADIANS($B19))*C$3+C$53/2-0.267*1010/283/TAN(RADIANS($B19+0.04848/(TAN(RADIANS($B19))+0.028)))-5.6</f>
        <v>57.02794817816778</v>
      </c>
      <c r="D19" s="27">
        <f>COS(RADIANS($B19))*D$3+D$53/2-0.267*1010/283/TAN(RADIANS($B19+0.04848/(TAN(RADIANS($B19))+0.028)))-5.6</f>
        <v>57.65671216237671</v>
      </c>
      <c r="E19" s="27">
        <f>COS(RADIANS($B19))*E$3+E$53/2-0.267*1010/283/TAN(RADIANS($B19+0.04848/(TAN(RADIANS($B19))+0.028)))-5.6</f>
        <v>58.28547672871005</v>
      </c>
      <c r="F19" s="27">
        <f>COS(RADIANS($B19))*F$3+F$53/2-0.267*1010/283/TAN(RADIANS($B19+0.04848/(TAN(RADIANS($B19))+0.028)))-5.6</f>
        <v>58.91424188251163</v>
      </c>
      <c r="G19" s="27">
        <f>COS(RADIANS($B19))*G$3+G$53/2-0.267*1010/283/TAN(RADIANS($B19+0.04848/(TAN(RADIANS($B19))+0.028)))-5.6</f>
        <v>59.54300762912533</v>
      </c>
      <c r="H19" s="27">
        <f>COS(RADIANS($B19))*H$3+H$53/2-0.267*1010/283/TAN(RADIANS($B19+0.04848/(TAN(RADIANS($B19))+0.028)))-5.6</f>
        <v>60.17177397389518</v>
      </c>
      <c r="I19" s="27">
        <f>COS(RADIANS($B19))*I$3+I$53/2-0.267*1010/283/TAN(RADIANS($B19+0.04848/(TAN(RADIANS($B19))+0.028)))-5.6</f>
        <v>60.80054092216522</v>
      </c>
      <c r="J19" s="27">
        <f>COS(RADIANS($B19))*J$3+J$53/2-0.267*1010/283/TAN(RADIANS($B19+0.04848/(TAN(RADIANS($B19))+0.028)))-5.6</f>
        <v>61.42930847927966</v>
      </c>
      <c r="K19" s="27">
        <f>COS(RADIANS($B19))*K$3+K$53/2-0.267*1010/283/TAN(RADIANS($B19+0.04848/(TAN(RADIANS($B19))+0.028)))-5.6</f>
        <v>62.05807665058274</v>
      </c>
      <c r="L19" s="27">
        <f>COS(RADIANS($B19))*L$3+L$53/2-0.267*1010/283/TAN(RADIANS($B19+0.04848/(TAN(RADIANS($B19))+0.028)))-5.6</f>
        <v>62.68684544141883</v>
      </c>
      <c r="M19" s="27">
        <f>COS(RADIANS($B19))*M$3+M$53/2-0.267*1010/283/TAN(RADIANS($B19+0.04848/(TAN(RADIANS($B19))+0.028)))-5.6</f>
        <v>63.31561485713238</v>
      </c>
      <c r="N19" s="27">
        <f>COS(RADIANS($B19))*N$3+N$53/2-0.267*1010/283/TAN(RADIANS($B19+0.04848/(TAN(RADIANS($B19))+0.028)))-5.6</f>
        <v>63.94438490306795</v>
      </c>
      <c r="O19" s="27">
        <f>COS(RADIANS($B19))*O$3+O$53/2-0.267*1010/283/TAN(RADIANS($B19+0.04848/(TAN(RADIANS($B19))+0.028)))-5.6</f>
        <v>64.57315558457016</v>
      </c>
      <c r="P19" s="27">
        <f>COS(RADIANS($B19))*P$3+P$53/2-0.267*1010/283/TAN(RADIANS($B19+0.04848/(TAN(RADIANS($B19))+0.028)))-5.6</f>
        <v>65.20192690698372</v>
      </c>
      <c r="Q19" s="28">
        <f>COS(RADIANS($B19))*Q$3+Q$53/2-0.267*1010/283/TAN(RADIANS($B19+0.04848/(TAN(RADIANS($B19))+0.028)))-5.6</f>
        <v>65.8306988756535</v>
      </c>
    </row>
    <row r="20" ht="16" customHeight="1">
      <c r="A20" s="24"/>
      <c r="B20" s="64">
        <f>B19+1</f>
        <v>11</v>
      </c>
      <c r="C20" s="65">
        <f>COS(RADIANS($B20))*C$3+C$53/2-0.267*1010/283/TAN(RADIANS($B20+0.04848/(TAN(RADIANS($B20))+0.028)))-5.6</f>
        <v>57.32792639725042</v>
      </c>
      <c r="D20" s="27">
        <f>COS(RADIANS($B20))*D$3+D$53/2-0.267*1010/283/TAN(RADIANS($B20+0.04848/(TAN(RADIANS($B20))+0.028)))-5.6</f>
        <v>57.95510009667706</v>
      </c>
      <c r="E20" s="27">
        <f>COS(RADIANS($B20))*E$3+E$53/2-0.267*1010/283/TAN(RADIANS($B20+0.04848/(TAN(RADIANS($B20))+0.028)))-5.6</f>
        <v>58.58227437822814</v>
      </c>
      <c r="F20" s="27">
        <f>COS(RADIANS($B20))*F$3+F$53/2-0.267*1010/283/TAN(RADIANS($B20+0.04848/(TAN(RADIANS($B20))+0.028)))-5.6</f>
        <v>59.20944924724744</v>
      </c>
      <c r="G20" s="27">
        <f>COS(RADIANS($B20))*G$3+G$53/2-0.267*1010/283/TAN(RADIANS($B20+0.04848/(TAN(RADIANS($B20))+0.028)))-5.6</f>
        <v>59.83662470907888</v>
      </c>
      <c r="H20" s="27">
        <f>COS(RADIANS($B20))*H$3+H$53/2-0.267*1010/283/TAN(RADIANS($B20+0.04848/(TAN(RADIANS($B20))+0.028)))-5.6</f>
        <v>60.46380076906646</v>
      </c>
      <c r="I20" s="27">
        <f>COS(RADIANS($B20))*I$3+I$53/2-0.267*1010/283/TAN(RADIANS($B20+0.04848/(TAN(RADIANS($B20))+0.028)))-5.6</f>
        <v>61.09097743255423</v>
      </c>
      <c r="J20" s="27">
        <f>COS(RADIANS($B20))*J$3+J$53/2-0.267*1010/283/TAN(RADIANS($B20+0.04848/(TAN(RADIANS($B20))+0.028)))-5.6</f>
        <v>61.71815470488639</v>
      </c>
      <c r="K20" s="27">
        <f>COS(RADIANS($B20))*K$3+K$53/2-0.267*1010/283/TAN(RADIANS($B20+0.04848/(TAN(RADIANS($B20))+0.028)))-5.6</f>
        <v>62.34533259140721</v>
      </c>
      <c r="L20" s="27">
        <f>COS(RADIANS($B20))*L$3+L$53/2-0.267*1010/283/TAN(RADIANS($B20+0.04848/(TAN(RADIANS($B20))+0.028)))-5.6</f>
        <v>62.97251109746102</v>
      </c>
      <c r="M20" s="27">
        <f>COS(RADIANS($B20))*M$3+M$53/2-0.267*1010/283/TAN(RADIANS($B20+0.04848/(TAN(RADIANS($B20))+0.028)))-5.6</f>
        <v>63.5996902283923</v>
      </c>
      <c r="N20" s="27">
        <f>COS(RADIANS($B20))*N$3+N$53/2-0.267*1010/283/TAN(RADIANS($B20+0.04848/(TAN(RADIANS($B20))+0.028)))-5.6</f>
        <v>64.22686998954559</v>
      </c>
      <c r="O20" s="27">
        <f>COS(RADIANS($B20))*O$3+O$53/2-0.267*1010/283/TAN(RADIANS($B20+0.04848/(TAN(RADIANS($B20))+0.028)))-5.6</f>
        <v>64.85405038626553</v>
      </c>
      <c r="P20" s="27">
        <f>COS(RADIANS($B20))*P$3+P$53/2-0.267*1010/283/TAN(RADIANS($B20+0.04848/(TAN(RADIANS($B20))+0.028)))-5.6</f>
        <v>65.48123142389682</v>
      </c>
      <c r="Q20" s="28">
        <f>COS(RADIANS($B20))*Q$3+Q$53/2-0.267*1010/283/TAN(RADIANS($B20+0.04848/(TAN(RADIANS($B20))+0.028)))-5.6</f>
        <v>66.10841310778433</v>
      </c>
    </row>
    <row r="21" ht="14" customHeight="1">
      <c r="A21" s="24"/>
      <c r="B21" s="64">
        <f>B20+1</f>
        <v>12</v>
      </c>
      <c r="C21" s="65">
        <f>COS(RADIANS($B21))*C$3+C$53/2-0.267*1010/283/TAN(RADIANS($B21+0.04848/(TAN(RADIANS($B21))+0.028)))-5.6</f>
        <v>57.53783365854311</v>
      </c>
      <c r="D21" s="27">
        <f>COS(RADIANS($B21))*D$3+D$53/2-0.267*1010/283/TAN(RADIANS($B21+0.04848/(TAN(RADIANS($B21))+0.028)))-5.6</f>
        <v>58.16326756661283</v>
      </c>
      <c r="E21" s="27">
        <f>COS(RADIANS($B21))*E$3+E$53/2-0.267*1010/283/TAN(RADIANS($B21+0.04848/(TAN(RADIANS($B21))+0.028)))-5.6</f>
        <v>58.78870205680698</v>
      </c>
      <c r="F21" s="27">
        <f>COS(RADIANS($B21))*F$3+F$53/2-0.267*1010/283/TAN(RADIANS($B21+0.04848/(TAN(RADIANS($B21))+0.028)))-5.6</f>
        <v>59.41413713446936</v>
      </c>
      <c r="G21" s="27">
        <f>COS(RADIANS($B21))*G$3+G$53/2-0.267*1010/283/TAN(RADIANS($B21+0.04848/(TAN(RADIANS($B21))+0.028)))-5.6</f>
        <v>60.03957280494387</v>
      </c>
      <c r="H21" s="27">
        <f>COS(RADIANS($B21))*H$3+H$53/2-0.267*1010/283/TAN(RADIANS($B21+0.04848/(TAN(RADIANS($B21))+0.028)))-5.6</f>
        <v>60.6650090735745</v>
      </c>
      <c r="I21" s="27">
        <f>COS(RADIANS($B21))*I$3+I$53/2-0.267*1010/283/TAN(RADIANS($B21+0.04848/(TAN(RADIANS($B21))+0.028)))-5.6</f>
        <v>61.29044594570535</v>
      </c>
      <c r="J21" s="27">
        <f>COS(RADIANS($B21))*J$3+J$53/2-0.267*1010/283/TAN(RADIANS($B21+0.04848/(TAN(RADIANS($B21))+0.028)))-5.6</f>
        <v>61.9158834266806</v>
      </c>
      <c r="K21" s="27">
        <f>COS(RADIANS($B21))*K$3+K$53/2-0.267*1010/283/TAN(RADIANS($B21+0.04848/(TAN(RADIANS($B21))+0.028)))-5.6</f>
        <v>62.54132152184447</v>
      </c>
      <c r="L21" s="27">
        <f>COS(RADIANS($B21))*L$3+L$53/2-0.267*1010/283/TAN(RADIANS($B21+0.04848/(TAN(RADIANS($B21))+0.028)))-5.6</f>
        <v>63.16676023654136</v>
      </c>
      <c r="M21" s="27">
        <f>COS(RADIANS($B21))*M$3+M$53/2-0.267*1010/283/TAN(RADIANS($B21+0.04848/(TAN(RADIANS($B21))+0.028)))-5.6</f>
        <v>63.79219957611571</v>
      </c>
      <c r="N21" s="27">
        <f>COS(RADIANS($B21))*N$3+N$53/2-0.267*1010/283/TAN(RADIANS($B21+0.04848/(TAN(RADIANS($B21))+0.028)))-5.6</f>
        <v>64.41763954591208</v>
      </c>
      <c r="O21" s="27">
        <f>COS(RADIANS($B21))*O$3+O$53/2-0.267*1010/283/TAN(RADIANS($B21+0.04848/(TAN(RADIANS($B21))+0.028)))-5.6</f>
        <v>65.04308015127506</v>
      </c>
      <c r="P21" s="27">
        <f>COS(RADIANS($B21))*P$3+P$53/2-0.267*1010/283/TAN(RADIANS($B21+0.04848/(TAN(RADIANS($B21))+0.028)))-5.6</f>
        <v>65.66852139754944</v>
      </c>
      <c r="Q21" s="28">
        <f>COS(RADIANS($B21))*Q$3+Q$53/2-0.267*1010/283/TAN(RADIANS($B21+0.04848/(TAN(RADIANS($B21))+0.028)))-5.6</f>
        <v>66.29396329008001</v>
      </c>
    </row>
    <row r="22" ht="14" customHeight="1">
      <c r="A22" s="24"/>
      <c r="B22" s="64">
        <f>B21+1</f>
        <v>13</v>
      </c>
      <c r="C22" s="65">
        <f>COS(RADIANS($B22))*C$3+C$53/2-0.267*1010/283/TAN(RADIANS($B22+0.04848/(TAN(RADIANS($B22))+0.028)))-5.6</f>
        <v>57.6738404133581</v>
      </c>
      <c r="D22" s="27">
        <f>COS(RADIANS($B22))*D$3+D$53/2-0.267*1010/283/TAN(RADIANS($B22+0.04848/(TAN(RADIANS($B22))+0.028)))-5.6</f>
        <v>58.29738555345354</v>
      </c>
      <c r="E22" s="27">
        <f>COS(RADIANS($B22))*E$3+E$53/2-0.267*1010/283/TAN(RADIANS($B22+0.04848/(TAN(RADIANS($B22))+0.028)))-5.6</f>
        <v>58.9209312756734</v>
      </c>
      <c r="F22" s="27">
        <f>COS(RADIANS($B22))*F$3+F$53/2-0.267*1010/283/TAN(RADIANS($B22+0.04848/(TAN(RADIANS($B22))+0.028)))-5.6</f>
        <v>59.5444775853615</v>
      </c>
      <c r="G22" s="27">
        <f>COS(RADIANS($B22))*G$3+G$53/2-0.267*1010/283/TAN(RADIANS($B22+0.04848/(TAN(RADIANS($B22))+0.028)))-5.6</f>
        <v>60.16802448786172</v>
      </c>
      <c r="H22" s="27">
        <f>COS(RADIANS($B22))*H$3+H$53/2-0.267*1010/283/TAN(RADIANS($B22+0.04848/(TAN(RADIANS($B22))+0.028)))-5.6</f>
        <v>60.79157198851808</v>
      </c>
      <c r="I22" s="27">
        <f>COS(RADIANS($B22))*I$3+I$53/2-0.267*1010/283/TAN(RADIANS($B22+0.04848/(TAN(RADIANS($B22))+0.028)))-5.6</f>
        <v>61.41512009267463</v>
      </c>
      <c r="J22" s="27">
        <f>COS(RADIANS($B22))*J$3+J$53/2-0.267*1010/283/TAN(RADIANS($B22+0.04848/(TAN(RADIANS($B22))+0.028)))-5.6</f>
        <v>62.03866880567559</v>
      </c>
      <c r="K22" s="27">
        <f>COS(RADIANS($B22))*K$3+K$53/2-0.267*1010/283/TAN(RADIANS($B22+0.04848/(TAN(RADIANS($B22))+0.028)))-5.6</f>
        <v>62.66221813286518</v>
      </c>
      <c r="L22" s="27">
        <f>COS(RADIANS($B22))*L$3+L$53/2-0.267*1010/283/TAN(RADIANS($B22+0.04848/(TAN(RADIANS($B22))+0.028)))-5.6</f>
        <v>63.28576807958779</v>
      </c>
      <c r="M22" s="27">
        <f>COS(RADIANS($B22))*M$3+M$53/2-0.267*1010/283/TAN(RADIANS($B22+0.04848/(TAN(RADIANS($B22))+0.028)))-5.6</f>
        <v>63.90931865118785</v>
      </c>
      <c r="N22" s="27">
        <f>COS(RADIANS($B22))*N$3+N$53/2-0.267*1010/283/TAN(RADIANS($B22+0.04848/(TAN(RADIANS($B22))+0.028)))-5.6</f>
        <v>64.53286985300993</v>
      </c>
      <c r="O22" s="27">
        <f>COS(RADIANS($B22))*O$3+O$53/2-0.267*1010/283/TAN(RADIANS($B22+0.04848/(TAN(RADIANS($B22))+0.028)))-5.6</f>
        <v>65.15642169039864</v>
      </c>
      <c r="P22" s="27">
        <f>COS(RADIANS($B22))*P$3+P$53/2-0.267*1010/283/TAN(RADIANS($B22+0.04848/(TAN(RADIANS($B22))+0.028)))-5.6</f>
        <v>65.77997416869871</v>
      </c>
      <c r="Q22" s="28">
        <f>COS(RADIANS($B22))*Q$3+Q$53/2-0.267*1010/283/TAN(RADIANS($B22+0.04848/(TAN(RADIANS($B22))+0.028)))-5.6</f>
        <v>66.40352729325501</v>
      </c>
    </row>
    <row r="23" ht="16" customHeight="1">
      <c r="A23" s="24"/>
      <c r="B23" s="64">
        <f>B22+1</f>
        <v>14</v>
      </c>
      <c r="C23" s="65">
        <f>COS(RADIANS($B23))*C$3+C$53/2-0.267*1010/283/TAN(RADIANS($B23+0.04848/(TAN(RADIANS($B23))+0.028)))-5.6</f>
        <v>57.74779921961636</v>
      </c>
      <c r="D23" s="27">
        <f>COS(RADIANS($B23))*D$3+D$53/2-0.267*1010/283/TAN(RADIANS($B23+0.04848/(TAN(RADIANS($B23))+0.028)))-5.6</f>
        <v>58.36930719045719</v>
      </c>
      <c r="E23" s="27">
        <f>COS(RADIANS($B23))*E$3+E$53/2-0.267*1010/283/TAN(RADIANS($B23+0.04848/(TAN(RADIANS($B23))+0.028)))-5.6</f>
        <v>58.99081574342242</v>
      </c>
      <c r="F23" s="27">
        <f>COS(RADIANS($B23))*F$3+F$53/2-0.267*1010/283/TAN(RADIANS($B23+0.04848/(TAN(RADIANS($B23))+0.028)))-5.6</f>
        <v>59.6123248838559</v>
      </c>
      <c r="G23" s="27">
        <f>COS(RADIANS($B23))*G$3+G$53/2-0.267*1010/283/TAN(RADIANS($B23+0.04848/(TAN(RADIANS($B23))+0.028)))-5.6</f>
        <v>60.2338346171015</v>
      </c>
      <c r="H23" s="27">
        <f>COS(RADIANS($B23))*H$3+H$53/2-0.267*1010/283/TAN(RADIANS($B23+0.04848/(TAN(RADIANS($B23))+0.028)))-5.6</f>
        <v>60.85534494850324</v>
      </c>
      <c r="I23" s="27">
        <f>COS(RADIANS($B23))*I$3+I$53/2-0.267*1010/283/TAN(RADIANS($B23+0.04848/(TAN(RADIANS($B23))+0.028)))-5.6</f>
        <v>61.47685588340519</v>
      </c>
      <c r="J23" s="27">
        <f>COS(RADIANS($B23))*J$3+J$53/2-0.267*1010/283/TAN(RADIANS($B23+0.04848/(TAN(RADIANS($B23))+0.028)))-5.6</f>
        <v>62.09836742715151</v>
      </c>
      <c r="K23" s="27">
        <f>COS(RADIANS($B23))*K$3+K$53/2-0.267*1010/283/TAN(RADIANS($B23+0.04848/(TAN(RADIANS($B23))+0.028)))-5.6</f>
        <v>62.7198795850865</v>
      </c>
      <c r="L23" s="27">
        <f>COS(RADIANS($B23))*L$3+L$53/2-0.267*1010/283/TAN(RADIANS($B23+0.04848/(TAN(RADIANS($B23))+0.028)))-5.6</f>
        <v>63.34139236255448</v>
      </c>
      <c r="M23" s="27">
        <f>COS(RADIANS($B23))*M$3+M$53/2-0.267*1010/283/TAN(RADIANS($B23+0.04848/(TAN(RADIANS($B23))+0.028)))-5.6</f>
        <v>63.96290576489992</v>
      </c>
      <c r="N23" s="27">
        <f>COS(RADIANS($B23))*N$3+N$53/2-0.267*1010/283/TAN(RADIANS($B23+0.04848/(TAN(RADIANS($B23))+0.028)))-5.6</f>
        <v>64.58441979746738</v>
      </c>
      <c r="O23" s="27">
        <f>COS(RADIANS($B23))*O$3+O$53/2-0.267*1010/283/TAN(RADIANS($B23+0.04848/(TAN(RADIANS($B23))+0.028)))-5.6</f>
        <v>65.20593446560147</v>
      </c>
      <c r="P23" s="27">
        <f>COS(RADIANS($B23))*P$3+P$53/2-0.267*1010/283/TAN(RADIANS($B23+0.04848/(TAN(RADIANS($B23))+0.028)))-5.6</f>
        <v>65.82744977464694</v>
      </c>
      <c r="Q23" s="28">
        <f>COS(RADIANS($B23))*Q$3+Q$53/2-0.267*1010/283/TAN(RADIANS($B23+0.04848/(TAN(RADIANS($B23))+0.028)))-5.6</f>
        <v>66.44896572994861</v>
      </c>
    </row>
    <row r="24" ht="14" customHeight="1">
      <c r="A24" s="24"/>
      <c r="B24" s="64">
        <f>B23+1</f>
        <v>15</v>
      </c>
      <c r="C24" s="65">
        <f>COS(RADIANS($B24))*C$3+C$53/2-0.267*1010/283/TAN(RADIANS($B24+0.04848/(TAN(RADIANS($B24))+0.028)))-5.6</f>
        <v>57.76859172092205</v>
      </c>
      <c r="D24" s="27">
        <f>COS(RADIANS($B24))*D$3+D$53/2-0.267*1010/283/TAN(RADIANS($B24+0.04848/(TAN(RADIANS($B24))+0.028)))-5.6</f>
        <v>58.3879147417694</v>
      </c>
      <c r="E24" s="27">
        <f>COS(RADIANS($B24))*E$3+E$53/2-0.267*1010/283/TAN(RADIANS($B24+0.04848/(TAN(RADIANS($B24))+0.028)))-5.6</f>
        <v>59.00723834474118</v>
      </c>
      <c r="F24" s="27">
        <f>COS(RADIANS($B24))*F$3+F$53/2-0.267*1010/283/TAN(RADIANS($B24+0.04848/(TAN(RADIANS($B24))+0.028)))-5.6</f>
        <v>59.62656253518119</v>
      </c>
      <c r="G24" s="27">
        <f>COS(RADIANS($B24))*G$3+G$53/2-0.267*1010/283/TAN(RADIANS($B24+0.04848/(TAN(RADIANS($B24))+0.028)))-5.6</f>
        <v>60.24588731843333</v>
      </c>
      <c r="H24" s="27">
        <f>COS(RADIANS($B24))*H$3+H$53/2-0.267*1010/283/TAN(RADIANS($B24+0.04848/(TAN(RADIANS($B24))+0.028)))-5.6</f>
        <v>60.8652126998416</v>
      </c>
      <c r="I24" s="27">
        <f>COS(RADIANS($B24))*I$3+I$53/2-0.267*1010/283/TAN(RADIANS($B24+0.04848/(TAN(RADIANS($B24))+0.028)))-5.6</f>
        <v>61.48453868475007</v>
      </c>
      <c r="J24" s="27">
        <f>COS(RADIANS($B24))*J$3+J$53/2-0.267*1010/283/TAN(RADIANS($B24+0.04848/(TAN(RADIANS($B24))+0.028)))-5.6</f>
        <v>62.10386527850294</v>
      </c>
      <c r="K24" s="27">
        <f>COS(RADIANS($B24))*K$3+K$53/2-0.267*1010/283/TAN(RADIANS($B24+0.04848/(TAN(RADIANS($B24))+0.028)))-5.6</f>
        <v>62.72319248644447</v>
      </c>
      <c r="L24" s="27">
        <f>COS(RADIANS($B24))*L$3+L$53/2-0.267*1010/283/TAN(RADIANS($B24+0.04848/(TAN(RADIANS($B24))+0.028)))-5.6</f>
        <v>63.34252031391897</v>
      </c>
      <c r="M24" s="27">
        <f>COS(RADIANS($B24))*M$3+M$53/2-0.267*1010/283/TAN(RADIANS($B24+0.04848/(TAN(RADIANS($B24))+0.028)))-5.6</f>
        <v>63.96184876627095</v>
      </c>
      <c r="N24" s="27">
        <f>COS(RADIANS($B24))*N$3+N$53/2-0.267*1010/283/TAN(RADIANS($B24+0.04848/(TAN(RADIANS($B24))+0.028)))-5.6</f>
        <v>64.58117784884496</v>
      </c>
      <c r="O24" s="27">
        <f>COS(RADIANS($B24))*O$3+O$53/2-0.267*1010/283/TAN(RADIANS($B24+0.04848/(TAN(RADIANS($B24))+0.028)))-5.6</f>
        <v>65.20050756698558</v>
      </c>
      <c r="P24" s="27">
        <f>COS(RADIANS($B24))*P$3+P$53/2-0.267*1010/283/TAN(RADIANS($B24+0.04848/(TAN(RADIANS($B24))+0.028)))-5.6</f>
        <v>65.81983792603758</v>
      </c>
      <c r="Q24" s="28">
        <f>COS(RADIANS($B24))*Q$3+Q$53/2-0.267*1010/283/TAN(RADIANS($B24+0.04848/(TAN(RADIANS($B24))+0.028)))-5.6</f>
        <v>66.43916893134579</v>
      </c>
    </row>
    <row r="25" ht="14" customHeight="1">
      <c r="A25" s="24"/>
      <c r="B25" s="64">
        <f>B24+1</f>
        <v>16</v>
      </c>
      <c r="C25" s="65">
        <f>COS(RADIANS($B25))*C$3+C$53/2-0.267*1010/283/TAN(RADIANS($B25+0.04848/(TAN(RADIANS($B25))+0.028)))-5.6</f>
        <v>57.74300515431346</v>
      </c>
      <c r="D25" s="27">
        <f>COS(RADIANS($B25))*D$3+D$53/2-0.267*1010/283/TAN(RADIANS($B25+0.04848/(TAN(RADIANS($B25))+0.028)))-5.6</f>
        <v>58.35999610998544</v>
      </c>
      <c r="E25" s="27">
        <f>COS(RADIANS($B25))*E$3+E$53/2-0.267*1010/283/TAN(RADIANS($B25+0.04848/(TAN(RADIANS($B25))+0.028)))-5.6</f>
        <v>58.97698764778183</v>
      </c>
      <c r="F25" s="27">
        <f>COS(RADIANS($B25))*F$3+F$53/2-0.267*1010/283/TAN(RADIANS($B25+0.04848/(TAN(RADIANS($B25))+0.028)))-5.6</f>
        <v>59.59397977304648</v>
      </c>
      <c r="G25" s="27">
        <f>COS(RADIANS($B25))*G$3+G$53/2-0.267*1010/283/TAN(RADIANS($B25+0.04848/(TAN(RADIANS($B25))+0.028)))-5.6</f>
        <v>60.21097249112324</v>
      </c>
      <c r="H25" s="27">
        <f>COS(RADIANS($B25))*H$3+H$53/2-0.267*1010/283/TAN(RADIANS($B25+0.04848/(TAN(RADIANS($B25))+0.028)))-5.6</f>
        <v>60.82796580735614</v>
      </c>
      <c r="I25" s="27">
        <f>COS(RADIANS($B25))*I$3+I$53/2-0.267*1010/283/TAN(RADIANS($B25+0.04848/(TAN(RADIANS($B25))+0.028)))-5.6</f>
        <v>61.44495972708923</v>
      </c>
      <c r="J25" s="27">
        <f>COS(RADIANS($B25))*J$3+J$53/2-0.267*1010/283/TAN(RADIANS($B25+0.04848/(TAN(RADIANS($B25))+0.028)))-5.6</f>
        <v>62.06195425566673</v>
      </c>
      <c r="K25" s="27">
        <f>COS(RADIANS($B25))*K$3+K$53/2-0.267*1010/283/TAN(RADIANS($B25+0.04848/(TAN(RADIANS($B25))+0.028)))-5.6</f>
        <v>62.67894939843287</v>
      </c>
      <c r="L25" s="27">
        <f>COS(RADIANS($B25))*L$3+L$53/2-0.267*1010/283/TAN(RADIANS($B25+0.04848/(TAN(RADIANS($B25))+0.028)))-5.6</f>
        <v>63.29594516073202</v>
      </c>
      <c r="M25" s="27">
        <f>COS(RADIANS($B25))*M$3+M$53/2-0.267*1010/283/TAN(RADIANS($B25+0.04848/(TAN(RADIANS($B25))+0.028)))-5.6</f>
        <v>63.91294154790862</v>
      </c>
      <c r="N25" s="27">
        <f>COS(RADIANS($B25))*N$3+N$53/2-0.267*1010/283/TAN(RADIANS($B25+0.04848/(TAN(RADIANS($B25))+0.028)))-5.6</f>
        <v>64.52993856530725</v>
      </c>
      <c r="O25" s="27">
        <f>COS(RADIANS($B25))*O$3+O$53/2-0.267*1010/283/TAN(RADIANS($B25+0.04848/(TAN(RADIANS($B25))+0.028)))-5.6</f>
        <v>65.14693621827249</v>
      </c>
      <c r="P25" s="27">
        <f>COS(RADIANS($B25))*P$3+P$53/2-0.267*1010/283/TAN(RADIANS($B25+0.04848/(TAN(RADIANS($B25))+0.028)))-5.6</f>
        <v>65.76393451214912</v>
      </c>
      <c r="Q25" s="28">
        <f>COS(RADIANS($B25))*Q$3+Q$53/2-0.267*1010/283/TAN(RADIANS($B25+0.04848/(TAN(RADIANS($B25))+0.028)))-5.6</f>
        <v>66.38093345228195</v>
      </c>
    </row>
    <row r="26" ht="16" customHeight="1">
      <c r="A26" s="24"/>
      <c r="B26" s="64">
        <f>B25+1</f>
        <v>17</v>
      </c>
      <c r="C26" s="65">
        <f>COS(RADIANS($B26))*C$3+C$53/2-0.267*1010/283/TAN(RADIANS($B26+0.04848/(TAN(RADIANS($B26))+0.028)))-5.6</f>
        <v>57.67631825796462</v>
      </c>
      <c r="D26" s="27">
        <f>COS(RADIANS($B26))*D$3+D$53/2-0.267*1010/283/TAN(RADIANS($B26+0.04848/(TAN(RADIANS($B26))+0.028)))-5.6</f>
        <v>58.29083074364895</v>
      </c>
      <c r="E26" s="27">
        <f>COS(RADIANS($B26))*E$3+E$53/2-0.267*1010/283/TAN(RADIANS($B26+0.04848/(TAN(RADIANS($B26))+0.028)))-5.6</f>
        <v>58.90534381145773</v>
      </c>
      <c r="F26" s="27">
        <f>COS(RADIANS($B26))*F$3+F$53/2-0.267*1010/283/TAN(RADIANS($B26+0.04848/(TAN(RADIANS($B26))+0.028)))-5.6</f>
        <v>59.51985746673473</v>
      </c>
      <c r="G26" s="27">
        <f>COS(RADIANS($B26))*G$3+G$53/2-0.267*1010/283/TAN(RADIANS($B26+0.04848/(TAN(RADIANS($B26))+0.028)))-5.6</f>
        <v>60.13437171482385</v>
      </c>
      <c r="H26" s="27">
        <f>COS(RADIANS($B26))*H$3+H$53/2-0.267*1010/283/TAN(RADIANS($B26+0.04848/(TAN(RADIANS($B26))+0.028)))-5.6</f>
        <v>60.74888656106909</v>
      </c>
      <c r="I26" s="27">
        <f>COS(RADIANS($B26))*I$3+I$53/2-0.267*1010/283/TAN(RADIANS($B26+0.04848/(TAN(RADIANS($B26))+0.028)))-5.6</f>
        <v>61.36340201081456</v>
      </c>
      <c r="J26" s="27">
        <f>COS(RADIANS($B26))*J$3+J$53/2-0.267*1010/283/TAN(RADIANS($B26+0.04848/(TAN(RADIANS($B26))+0.028)))-5.6</f>
        <v>61.97791806940442</v>
      </c>
      <c r="K26" s="27">
        <f>COS(RADIANS($B26))*K$3+K$53/2-0.267*1010/283/TAN(RADIANS($B26+0.04848/(TAN(RADIANS($B26))+0.028)))-5.6</f>
        <v>62.59243474218291</v>
      </c>
      <c r="L26" s="27">
        <f>COS(RADIANS($B26))*L$3+L$53/2-0.267*1010/283/TAN(RADIANS($B26+0.04848/(TAN(RADIANS($B26))+0.028)))-5.6</f>
        <v>63.20695203449441</v>
      </c>
      <c r="M26" s="27">
        <f>COS(RADIANS($B26))*M$3+M$53/2-0.267*1010/283/TAN(RADIANS($B26+0.04848/(TAN(RADIANS($B26))+0.028)))-5.6</f>
        <v>63.82146995168338</v>
      </c>
      <c r="N26" s="27">
        <f>COS(RADIANS($B26))*N$3+N$53/2-0.267*1010/283/TAN(RADIANS($B26+0.04848/(TAN(RADIANS($B26))+0.028)))-5.6</f>
        <v>64.43598849909436</v>
      </c>
      <c r="O26" s="27">
        <f>COS(RADIANS($B26))*O$3+O$53/2-0.267*1010/283/TAN(RADIANS($B26+0.04848/(TAN(RADIANS($B26))+0.028)))-5.6</f>
        <v>65.05050768207197</v>
      </c>
      <c r="P26" s="27">
        <f>COS(RADIANS($B26))*P$3+P$53/2-0.267*1010/283/TAN(RADIANS($B26+0.04848/(TAN(RADIANS($B26))+0.028)))-5.6</f>
        <v>65.66502750596095</v>
      </c>
      <c r="Q26" s="28">
        <f>COS(RADIANS($B26))*Q$3+Q$53/2-0.267*1010/283/TAN(RADIANS($B26+0.04848/(TAN(RADIANS($B26))+0.028)))-5.6</f>
        <v>66.27954797610614</v>
      </c>
    </row>
    <row r="27" ht="14" customHeight="1">
      <c r="A27" s="24"/>
      <c r="B27" s="64">
        <f>B26+1</f>
        <v>18</v>
      </c>
      <c r="C27" s="65">
        <f>COS(RADIANS($B27))*C$3+C$53/2-0.267*1010/283/TAN(RADIANS($B27+0.04848/(TAN(RADIANS($B27))+0.028)))-5.6</f>
        <v>57.57270242841709</v>
      </c>
      <c r="D27" s="27">
        <f>COS(RADIANS($B27))*D$3+D$53/2-0.267*1010/283/TAN(RADIANS($B27+0.04848/(TAN(RADIANS($B27))+0.028)))-5.6</f>
        <v>58.18459079426749</v>
      </c>
      <c r="E27" s="27">
        <f>COS(RADIANS($B27))*E$3+E$53/2-0.267*1010/283/TAN(RADIANS($B27+0.04848/(TAN(RADIANS($B27))+0.028)))-5.6</f>
        <v>58.79647974224232</v>
      </c>
      <c r="F27" s="27">
        <f>COS(RADIANS($B27))*F$3+F$53/2-0.267*1010/283/TAN(RADIANS($B27+0.04848/(TAN(RADIANS($B27))+0.028)))-5.6</f>
        <v>59.40836927768537</v>
      </c>
      <c r="G27" s="27">
        <f>COS(RADIANS($B27))*G$3+G$53/2-0.267*1010/283/TAN(RADIANS($B27+0.04848/(TAN(RADIANS($B27))+0.028)))-5.6</f>
        <v>60.02025940594056</v>
      </c>
      <c r="H27" s="27">
        <f>COS(RADIANS($B27))*H$3+H$53/2-0.267*1010/283/TAN(RADIANS($B27+0.04848/(TAN(RADIANS($B27))+0.028)))-5.6</f>
        <v>60.63215013235186</v>
      </c>
      <c r="I27" s="27">
        <f>COS(RADIANS($B27))*I$3+I$53/2-0.267*1010/283/TAN(RADIANS($B27+0.04848/(TAN(RADIANS($B27))+0.028)))-5.6</f>
        <v>61.24404146226338</v>
      </c>
      <c r="J27" s="27">
        <f>COS(RADIANS($B27))*J$3+J$53/2-0.267*1010/283/TAN(RADIANS($B27+0.04848/(TAN(RADIANS($B27))+0.028)))-5.6</f>
        <v>61.85593340101929</v>
      </c>
      <c r="K27" s="27">
        <f>COS(RADIANS($B27))*K$3+K$53/2-0.267*1010/283/TAN(RADIANS($B27+0.04848/(TAN(RADIANS($B27))+0.028)))-5.6</f>
        <v>62.46782595396386</v>
      </c>
      <c r="L27" s="27">
        <f>COS(RADIANS($B27))*L$3+L$53/2-0.267*1010/283/TAN(RADIANS($B27+0.04848/(TAN(RADIANS($B27))+0.028)))-5.6</f>
        <v>63.07971912644141</v>
      </c>
      <c r="M27" s="27">
        <f>COS(RADIANS($B27))*M$3+M$53/2-0.267*1010/283/TAN(RADIANS($B27+0.04848/(TAN(RADIANS($B27))+0.028)))-5.6</f>
        <v>63.69161292379643</v>
      </c>
      <c r="N27" s="27">
        <f>COS(RADIANS($B27))*N$3+N$53/2-0.267*1010/283/TAN(RADIANS($B27+0.04848/(TAN(RADIANS($B27))+0.028)))-5.6</f>
        <v>64.30350735137348</v>
      </c>
      <c r="O27" s="27">
        <f>COS(RADIANS($B27))*O$3+O$53/2-0.267*1010/283/TAN(RADIANS($B27+0.04848/(TAN(RADIANS($B27))+0.028)))-5.6</f>
        <v>64.91540241451715</v>
      </c>
      <c r="P27" s="27">
        <f>COS(RADIANS($B27))*P$3+P$53/2-0.267*1010/283/TAN(RADIANS($B27+0.04848/(TAN(RADIANS($B27))+0.028)))-5.6</f>
        <v>65.52729811857219</v>
      </c>
      <c r="Q27" s="28">
        <f>COS(RADIANS($B27))*Q$3+Q$53/2-0.267*1010/283/TAN(RADIANS($B27+0.04848/(TAN(RADIANS($B27))+0.028)))-5.6</f>
        <v>66.13919446888345</v>
      </c>
    </row>
    <row r="28" ht="14" customHeight="1">
      <c r="A28" s="24"/>
      <c r="B28" s="64">
        <f>B27+1</f>
        <v>19</v>
      </c>
      <c r="C28" s="65">
        <f>COS(RADIANS($B28))*C$3+C$53/2-0.267*1010/283/TAN(RADIANS($B28+0.04848/(TAN(RADIANS($B28))+0.028)))-5.6</f>
        <v>57.43550233816189</v>
      </c>
      <c r="D28" s="27">
        <f>COS(RADIANS($B28))*D$3+D$53/2-0.267*1010/283/TAN(RADIANS($B28+0.04848/(TAN(RADIANS($B28))+0.028)))-5.6</f>
        <v>58.04462173366438</v>
      </c>
      <c r="E28" s="27">
        <f>COS(RADIANS($B28))*E$3+E$53/2-0.267*1010/283/TAN(RADIANS($B28+0.04848/(TAN(RADIANS($B28))+0.028)))-5.6</f>
        <v>58.65374171129127</v>
      </c>
      <c r="F28" s="27">
        <f>COS(RADIANS($B28))*F$3+F$53/2-0.267*1010/283/TAN(RADIANS($B28+0.04848/(TAN(RADIANS($B28))+0.028)))-5.6</f>
        <v>59.26286227638641</v>
      </c>
      <c r="G28" s="27">
        <f>COS(RADIANS($B28))*G$3+G$53/2-0.267*1010/283/TAN(RADIANS($B28+0.04848/(TAN(RADIANS($B28))+0.028)))-5.6</f>
        <v>59.87198343429367</v>
      </c>
      <c r="H28" s="27">
        <f>COS(RADIANS($B28))*H$3+H$53/2-0.267*1010/283/TAN(RADIANS($B28+0.04848/(TAN(RADIANS($B28))+0.028)))-5.6</f>
        <v>60.48110519035708</v>
      </c>
      <c r="I28" s="27">
        <f>COS(RADIANS($B28))*I$3+I$53/2-0.267*1010/283/TAN(RADIANS($B28+0.04848/(TAN(RADIANS($B28))+0.028)))-5.6</f>
        <v>61.09022754992068</v>
      </c>
      <c r="J28" s="27">
        <f>COS(RADIANS($B28))*J$3+J$53/2-0.267*1010/283/TAN(RADIANS($B28+0.04848/(TAN(RADIANS($B28))+0.028)))-5.6</f>
        <v>61.69935051832866</v>
      </c>
      <c r="K28" s="27">
        <f>COS(RADIANS($B28))*K$3+K$53/2-0.267*1010/283/TAN(RADIANS($B28+0.04848/(TAN(RADIANS($B28))+0.028)))-5.6</f>
        <v>62.3084741009253</v>
      </c>
      <c r="L28" s="27">
        <f>COS(RADIANS($B28))*L$3+L$53/2-0.267*1010/283/TAN(RADIANS($B28+0.04848/(TAN(RADIANS($B28))+0.028)))-5.6</f>
        <v>62.91759830305495</v>
      </c>
      <c r="M28" s="27">
        <f>COS(RADIANS($B28))*M$3+M$53/2-0.267*1010/283/TAN(RADIANS($B28+0.04848/(TAN(RADIANS($B28))+0.028)))-5.6</f>
        <v>63.52672313006205</v>
      </c>
      <c r="N28" s="27">
        <f>COS(RADIANS($B28))*N$3+N$53/2-0.267*1010/283/TAN(RADIANS($B28+0.04848/(TAN(RADIANS($B28))+0.028)))-5.6</f>
        <v>64.13584858729118</v>
      </c>
      <c r="O28" s="27">
        <f>COS(RADIANS($B28))*O$3+O$53/2-0.267*1010/283/TAN(RADIANS($B28+0.04848/(TAN(RADIANS($B28))+0.028)))-5.6</f>
        <v>64.74497468008693</v>
      </c>
      <c r="P28" s="27">
        <f>COS(RADIANS($B28))*P$3+P$53/2-0.267*1010/283/TAN(RADIANS($B28+0.04848/(TAN(RADIANS($B28))+0.028)))-5.6</f>
        <v>65.35410141379404</v>
      </c>
      <c r="Q28" s="28">
        <f>COS(RADIANS($B28))*Q$3+Q$53/2-0.267*1010/283/TAN(RADIANS($B28+0.04848/(TAN(RADIANS($B28))+0.028)))-5.6</f>
        <v>65.96322879375738</v>
      </c>
    </row>
    <row r="29" ht="16" customHeight="1">
      <c r="A29" s="24"/>
      <c r="B29" s="64">
        <f>B28+1</f>
        <v>20</v>
      </c>
      <c r="C29" s="65">
        <f>COS(RADIANS($B29))*C$3+C$53/2-0.267*1010/283/TAN(RADIANS($B29+0.04848/(TAN(RADIANS($B29))+0.028)))-5.6</f>
        <v>57.26743605144468</v>
      </c>
      <c r="D29" s="27">
        <f>COS(RADIANS($B29))*D$3+D$53/2-0.267*1010/283/TAN(RADIANS($B29+0.04848/(TAN(RADIANS($B29))+0.028)))-5.6</f>
        <v>57.87364246954046</v>
      </c>
      <c r="E29" s="27">
        <f>COS(RADIANS($B29))*E$3+E$53/2-0.267*1010/283/TAN(RADIANS($B29+0.04848/(TAN(RADIANS($B29))+0.028)))-5.6</f>
        <v>58.47984946976063</v>
      </c>
      <c r="F29" s="27">
        <f>COS(RADIANS($B29))*F$3+F$53/2-0.267*1010/283/TAN(RADIANS($B29+0.04848/(TAN(RADIANS($B29))+0.028)))-5.6</f>
        <v>59.08605705744906</v>
      </c>
      <c r="G29" s="27">
        <f>COS(RADIANS($B29))*G$3+G$53/2-0.267*1010/283/TAN(RADIANS($B29+0.04848/(TAN(RADIANS($B29))+0.028)))-5.6</f>
        <v>59.69226523794963</v>
      </c>
      <c r="H29" s="27">
        <f>COS(RADIANS($B29))*H$3+H$53/2-0.267*1010/283/TAN(RADIANS($B29+0.04848/(TAN(RADIANS($B29))+0.028)))-5.6</f>
        <v>60.29847401660634</v>
      </c>
      <c r="I29" s="27">
        <f>COS(RADIANS($B29))*I$3+I$53/2-0.267*1010/283/TAN(RADIANS($B29+0.04848/(TAN(RADIANS($B29))+0.028)))-5.6</f>
        <v>60.90468339876323</v>
      </c>
      <c r="J29" s="27">
        <f>COS(RADIANS($B29))*J$3+J$53/2-0.267*1010/283/TAN(RADIANS($B29+0.04848/(TAN(RADIANS($B29))+0.028)))-5.6</f>
        <v>61.51089338976453</v>
      </c>
      <c r="K29" s="27">
        <f>COS(RADIANS($B29))*K$3+K$53/2-0.267*1010/283/TAN(RADIANS($B29+0.04848/(TAN(RADIANS($B29))+0.028)))-5.6</f>
        <v>62.11710399495444</v>
      </c>
      <c r="L29" s="27">
        <f>COS(RADIANS($B29))*L$3+L$53/2-0.267*1010/283/TAN(RADIANS($B29+0.04848/(TAN(RADIANS($B29))+0.028)))-5.6</f>
        <v>62.7233152196774</v>
      </c>
      <c r="M29" s="27">
        <f>COS(RADIANS($B29))*M$3+M$53/2-0.267*1010/283/TAN(RADIANS($B29+0.04848/(TAN(RADIANS($B29))+0.028)))-5.6</f>
        <v>63.32952706927778</v>
      </c>
      <c r="N29" s="27">
        <f>COS(RADIANS($B29))*N$3+N$53/2-0.267*1010/283/TAN(RADIANS($B29+0.04848/(TAN(RADIANS($B29))+0.028)))-5.6</f>
        <v>63.93573954910018</v>
      </c>
      <c r="O29" s="27">
        <f>COS(RADIANS($B29))*O$3+O$53/2-0.267*1010/283/TAN(RADIANS($B29+0.04848/(TAN(RADIANS($B29))+0.028)))-5.6</f>
        <v>64.54195266448926</v>
      </c>
      <c r="P29" s="27">
        <f>COS(RADIANS($B29))*P$3+P$53/2-0.267*1010/283/TAN(RADIANS($B29+0.04848/(TAN(RADIANS($B29))+0.028)))-5.6</f>
        <v>65.14816642078966</v>
      </c>
      <c r="Q29" s="28">
        <f>COS(RADIANS($B29))*Q$3+Q$53/2-0.267*1010/283/TAN(RADIANS($B29+0.04848/(TAN(RADIANS($B29))+0.028)))-5.6</f>
        <v>65.75438082334631</v>
      </c>
    </row>
    <row r="30" ht="14" customHeight="1">
      <c r="A30" s="24"/>
      <c r="B30" s="64">
        <f>B29+1</f>
        <v>21</v>
      </c>
      <c r="C30" s="65">
        <f>COS(RADIANS($B30))*C$3+C$53/2-0.267*1010/283/TAN(RADIANS($B30+0.04848/(TAN(RADIANS($B30))+0.028)))-5.6</f>
        <v>57.07074023301514</v>
      </c>
      <c r="D30" s="27">
        <f>COS(RADIANS($B30))*D$3+D$53/2-0.267*1010/283/TAN(RADIANS($B30+0.04848/(TAN(RADIANS($B30))+0.028)))-5.6</f>
        <v>57.67389055396655</v>
      </c>
      <c r="E30" s="27">
        <f>COS(RADIANS($B30))*E$3+E$53/2-0.267*1010/283/TAN(RADIANS($B30+0.04848/(TAN(RADIANS($B30))+0.028)))-5.6</f>
        <v>58.27704145704239</v>
      </c>
      <c r="F30" s="27">
        <f>COS(RADIANS($B30))*F$3+F$53/2-0.267*1010/283/TAN(RADIANS($B30+0.04848/(TAN(RADIANS($B30))+0.028)))-5.6</f>
        <v>58.88019294758647</v>
      </c>
      <c r="G30" s="27">
        <f>COS(RADIANS($B30))*G$3+G$53/2-0.267*1010/283/TAN(RADIANS($B30+0.04848/(TAN(RADIANS($B30))+0.028)))-5.6</f>
        <v>59.48334503094268</v>
      </c>
      <c r="H30" s="27">
        <f>COS(RADIANS($B30))*H$3+H$53/2-0.267*1010/283/TAN(RADIANS($B30+0.04848/(TAN(RADIANS($B30))+0.028)))-5.6</f>
        <v>60.08649771245502</v>
      </c>
      <c r="I30" s="27">
        <f>COS(RADIANS($B30))*I$3+I$53/2-0.267*1010/283/TAN(RADIANS($B30+0.04848/(TAN(RADIANS($B30))+0.028)))-5.6</f>
        <v>60.68965099746756</v>
      </c>
      <c r="J30" s="27">
        <f>COS(RADIANS($B30))*J$3+J$53/2-0.267*1010/283/TAN(RADIANS($B30+0.04848/(TAN(RADIANS($B30))+0.028)))-5.6</f>
        <v>61.2928048913245</v>
      </c>
      <c r="K30" s="27">
        <f>COS(RADIANS($B30))*K$3+K$53/2-0.267*1010/283/TAN(RADIANS($B30+0.04848/(TAN(RADIANS($B30))+0.028)))-5.6</f>
        <v>61.89595939937008</v>
      </c>
      <c r="L30" s="27">
        <f>COS(RADIANS($B30))*L$3+L$53/2-0.267*1010/283/TAN(RADIANS($B30+0.04848/(TAN(RADIANS($B30))+0.028)))-5.6</f>
        <v>62.49911452694867</v>
      </c>
      <c r="M30" s="27">
        <f>COS(RADIANS($B30))*M$3+M$53/2-0.267*1010/283/TAN(RADIANS($B30+0.04848/(TAN(RADIANS($B30))+0.028)))-5.6</f>
        <v>63.10227027940471</v>
      </c>
      <c r="N30" s="27">
        <f>COS(RADIANS($B30))*N$3+N$53/2-0.267*1010/283/TAN(RADIANS($B30+0.04848/(TAN(RADIANS($B30))+0.028)))-5.6</f>
        <v>63.70542666208278</v>
      </c>
      <c r="O30" s="27">
        <f>COS(RADIANS($B30))*O$3+O$53/2-0.267*1010/283/TAN(RADIANS($B30+0.04848/(TAN(RADIANS($B30))+0.028)))-5.6</f>
        <v>64.30858368032747</v>
      </c>
      <c r="P30" s="27">
        <f>COS(RADIANS($B30))*P$3+P$53/2-0.267*1010/283/TAN(RADIANS($B30+0.04848/(TAN(RADIANS($B30))+0.028)))-5.6</f>
        <v>64.91174133948354</v>
      </c>
      <c r="Q30" s="28">
        <f>COS(RADIANS($B30))*Q$3+Q$53/2-0.267*1010/283/TAN(RADIANS($B30+0.04848/(TAN(RADIANS($B30))+0.028)))-5.6</f>
        <v>65.51489964489582</v>
      </c>
    </row>
    <row r="31" ht="14" customHeight="1">
      <c r="A31" s="24"/>
      <c r="B31" s="64">
        <f>B30+1</f>
        <v>22</v>
      </c>
      <c r="C31" s="65">
        <f>COS(RADIANS($B31))*C$3+C$53/2-0.267*1010/283/TAN(RADIANS($B31+0.04848/(TAN(RADIANS($B31))+0.028)))-5.6</f>
        <v>56.84727718551028</v>
      </c>
      <c r="D31" s="27">
        <f>COS(RADIANS($B31))*D$3+D$53/2-0.267*1010/283/TAN(RADIANS($B31+0.04848/(TAN(RADIANS($B31))+0.028)))-5.6</f>
        <v>57.4472292204965</v>
      </c>
      <c r="E31" s="27">
        <f>COS(RADIANS($B31))*E$3+E$53/2-0.267*1010/283/TAN(RADIANS($B31+0.04848/(TAN(RADIANS($B31))+0.028)))-5.6</f>
        <v>58.04718183760713</v>
      </c>
      <c r="F31" s="27">
        <f>COS(RADIANS($B31))*F$3+F$53/2-0.267*1010/283/TAN(RADIANS($B31+0.04848/(TAN(RADIANS($B31))+0.028)))-5.6</f>
        <v>58.647135042186</v>
      </c>
      <c r="G31" s="27">
        <f>COS(RADIANS($B31))*G$3+G$53/2-0.267*1010/283/TAN(RADIANS($B31+0.04848/(TAN(RADIANS($B31))+0.028)))-5.6</f>
        <v>59.24708883957701</v>
      </c>
      <c r="H31" s="27">
        <f>COS(RADIANS($B31))*H$3+H$53/2-0.267*1010/283/TAN(RADIANS($B31+0.04848/(TAN(RADIANS($B31))+0.028)))-5.6</f>
        <v>59.84704323512414</v>
      </c>
      <c r="I31" s="27">
        <f>COS(RADIANS($B31))*I$3+I$53/2-0.267*1010/283/TAN(RADIANS($B31+0.04848/(TAN(RADIANS($B31))+0.028)))-5.6</f>
        <v>60.44699823417147</v>
      </c>
      <c r="J31" s="27">
        <f>COS(RADIANS($B31))*J$3+J$53/2-0.267*1010/283/TAN(RADIANS($B31+0.04848/(TAN(RADIANS($B31))+0.028)))-5.6</f>
        <v>61.0469538420632</v>
      </c>
      <c r="K31" s="27">
        <f>COS(RADIANS($B31))*K$3+K$53/2-0.267*1010/283/TAN(RADIANS($B31+0.04848/(TAN(RADIANS($B31))+0.028)))-5.6</f>
        <v>61.64691006414358</v>
      </c>
      <c r="L31" s="27">
        <f>COS(RADIANS($B31))*L$3+L$53/2-0.267*1010/283/TAN(RADIANS($B31+0.04848/(TAN(RADIANS($B31))+0.028)))-5.6</f>
        <v>62.24686690575695</v>
      </c>
      <c r="M31" s="27">
        <f>COS(RADIANS($B31))*M$3+M$53/2-0.267*1010/283/TAN(RADIANS($B31+0.04848/(TAN(RADIANS($B31))+0.028)))-5.6</f>
        <v>62.84682437224779</v>
      </c>
      <c r="N31" s="27">
        <f>COS(RADIANS($B31))*N$3+N$53/2-0.267*1010/283/TAN(RADIANS($B31+0.04848/(TAN(RADIANS($B31))+0.028)))-5.6</f>
        <v>63.44678246896064</v>
      </c>
      <c r="O31" s="27">
        <f>COS(RADIANS($B31))*O$3+O$53/2-0.267*1010/283/TAN(RADIANS($B31+0.04848/(TAN(RADIANS($B31))+0.028)))-5.6</f>
        <v>64.04674120124014</v>
      </c>
      <c r="P31" s="27">
        <f>COS(RADIANS($B31))*P$3+P$53/2-0.267*1010/283/TAN(RADIANS($B31+0.04848/(TAN(RADIANS($B31))+0.028)))-5.6</f>
        <v>64.64670057443099</v>
      </c>
      <c r="Q31" s="28">
        <f>COS(RADIANS($B31))*Q$3+Q$53/2-0.267*1010/283/TAN(RADIANS($B31+0.04848/(TAN(RADIANS($B31))+0.028)))-5.6</f>
        <v>65.24666059387806</v>
      </c>
    </row>
    <row r="32" ht="16" customHeight="1">
      <c r="A32" s="24"/>
      <c r="B32" s="64">
        <f>B31+1</f>
        <v>23</v>
      </c>
      <c r="C32" s="65">
        <f>COS(RADIANS($B32))*C$3+C$53/2-0.267*1010/283/TAN(RADIANS($B32+0.04848/(TAN(RADIANS($B32))+0.028)))-5.6</f>
        <v>56.59861488574397</v>
      </c>
      <c r="D32" s="27">
        <f>COS(RADIANS($B32))*D$3+D$53/2-0.267*1010/283/TAN(RADIANS($B32+0.04848/(TAN(RADIANS($B32))+0.028)))-5.6</f>
        <v>57.19522742017301</v>
      </c>
      <c r="E32" s="27">
        <f>COS(RADIANS($B32))*E$3+E$53/2-0.267*1010/283/TAN(RADIANS($B32+0.04848/(TAN(RADIANS($B32))+0.028)))-5.6</f>
        <v>57.79184053672647</v>
      </c>
      <c r="F32" s="27">
        <f>COS(RADIANS($B32))*F$3+F$53/2-0.267*1010/283/TAN(RADIANS($B32+0.04848/(TAN(RADIANS($B32))+0.028)))-5.6</f>
        <v>58.38845424074816</v>
      </c>
      <c r="G32" s="27">
        <f>COS(RADIANS($B32))*G$3+G$53/2-0.267*1010/283/TAN(RADIANS($B32+0.04848/(TAN(RADIANS($B32))+0.028)))-5.6</f>
        <v>58.98506853758199</v>
      </c>
      <c r="H32" s="27">
        <f>COS(RADIANS($B32))*H$3+H$53/2-0.267*1010/283/TAN(RADIANS($B32+0.04848/(TAN(RADIANS($B32))+0.028)))-5.6</f>
        <v>59.58168343257194</v>
      </c>
      <c r="I32" s="27">
        <f>COS(RADIANS($B32))*I$3+I$53/2-0.267*1010/283/TAN(RADIANS($B32+0.04848/(TAN(RADIANS($B32))+0.028)))-5.6</f>
        <v>60.17829893106209</v>
      </c>
      <c r="J32" s="27">
        <f>COS(RADIANS($B32))*J$3+J$53/2-0.267*1010/283/TAN(RADIANS($B32+0.04848/(TAN(RADIANS($B32))+0.028)))-5.6</f>
        <v>60.77491503839666</v>
      </c>
      <c r="K32" s="27">
        <f>COS(RADIANS($B32))*K$3+K$53/2-0.267*1010/283/TAN(RADIANS($B32+0.04848/(TAN(RADIANS($B32))+0.028)))-5.6</f>
        <v>61.37153175991985</v>
      </c>
      <c r="L32" s="27">
        <f>COS(RADIANS($B32))*L$3+L$53/2-0.267*1010/283/TAN(RADIANS($B32+0.04848/(TAN(RADIANS($B32))+0.028)))-5.6</f>
        <v>61.96814910097606</v>
      </c>
      <c r="M32" s="27">
        <f>COS(RADIANS($B32))*M$3+M$53/2-0.267*1010/283/TAN(RADIANS($B32+0.04848/(TAN(RADIANS($B32))+0.028)))-5.6</f>
        <v>62.56476706690973</v>
      </c>
      <c r="N32" s="27">
        <f>COS(RADIANS($B32))*N$3+N$53/2-0.267*1010/283/TAN(RADIANS($B32+0.04848/(TAN(RADIANS($B32))+0.028)))-5.6</f>
        <v>63.16138566306541</v>
      </c>
      <c r="O32" s="27">
        <f>COS(RADIANS($B32))*O$3+O$53/2-0.267*1010/283/TAN(RADIANS($B32+0.04848/(TAN(RADIANS($B32))+0.028)))-5.6</f>
        <v>63.75800489478771</v>
      </c>
      <c r="P32" s="27">
        <f>COS(RADIANS($B32))*P$3+P$53/2-0.267*1010/283/TAN(RADIANS($B32+0.04848/(TAN(RADIANS($B32))+0.028)))-5.6</f>
        <v>64.35462476742141</v>
      </c>
      <c r="Q32" s="28">
        <f>COS(RADIANS($B32))*Q$3+Q$53/2-0.267*1010/283/TAN(RADIANS($B32+0.04848/(TAN(RADIANS($B32))+0.028)))-5.6</f>
        <v>64.95124528631131</v>
      </c>
    </row>
    <row r="33" ht="14" customHeight="1">
      <c r="A33" s="24"/>
      <c r="B33" s="64">
        <f>B32+1</f>
        <v>24</v>
      </c>
      <c r="C33" s="65">
        <f>COS(RADIANS($B33))*C$3+C$53/2-0.267*1010/283/TAN(RADIANS($B33+0.04848/(TAN(RADIANS($B33))+0.028)))-5.6</f>
        <v>56.32608761665566</v>
      </c>
      <c r="D33" s="27">
        <f>COS(RADIANS($B33))*D$3+D$53/2-0.267*1010/283/TAN(RADIANS($B33+0.04848/(TAN(RADIANS($B33))+0.028)))-5.6</f>
        <v>56.91922045317978</v>
      </c>
      <c r="E33" s="27">
        <f>COS(RADIANS($B33))*E$3+E$53/2-0.267*1010/283/TAN(RADIANS($B33+0.04848/(TAN(RADIANS($B33))+0.028)))-5.6</f>
        <v>57.51235387182831</v>
      </c>
      <c r="F33" s="27">
        <f>COS(RADIANS($B33))*F$3+F$53/2-0.267*1010/283/TAN(RADIANS($B33+0.04848/(TAN(RADIANS($B33))+0.028)))-5.6</f>
        <v>58.10548787794509</v>
      </c>
      <c r="G33" s="27">
        <f>COS(RADIANS($B33))*G$3+G$53/2-0.267*1010/283/TAN(RADIANS($B33+0.04848/(TAN(RADIANS($B33))+0.028)))-5.6</f>
        <v>58.698622476874</v>
      </c>
      <c r="H33" s="27">
        <f>COS(RADIANS($B33))*H$3+H$53/2-0.267*1010/283/TAN(RADIANS($B33+0.04848/(TAN(RADIANS($B33))+0.028)))-5.6</f>
        <v>59.29175767395905</v>
      </c>
      <c r="I33" s="27">
        <f>COS(RADIANS($B33))*I$3+I$53/2-0.267*1010/283/TAN(RADIANS($B33+0.04848/(TAN(RADIANS($B33))+0.028)))-5.6</f>
        <v>59.88489347454429</v>
      </c>
      <c r="J33" s="27">
        <f>COS(RADIANS($B33))*J$3+J$53/2-0.267*1010/283/TAN(RADIANS($B33+0.04848/(TAN(RADIANS($B33))+0.028)))-5.6</f>
        <v>60.47802988397392</v>
      </c>
      <c r="K33" s="27">
        <f>COS(RADIANS($B33))*K$3+K$53/2-0.267*1010/283/TAN(RADIANS($B33+0.04848/(TAN(RADIANS($B33))+0.028)))-5.6</f>
        <v>61.07116690759221</v>
      </c>
      <c r="L33" s="27">
        <f>COS(RADIANS($B33))*L$3+L$53/2-0.267*1010/283/TAN(RADIANS($B33+0.04848/(TAN(RADIANS($B33))+0.028)))-5.6</f>
        <v>61.66430455074349</v>
      </c>
      <c r="M33" s="27">
        <f>COS(RADIANS($B33))*M$3+M$53/2-0.267*1010/283/TAN(RADIANS($B33+0.04848/(TAN(RADIANS($B33))+0.028)))-5.6</f>
        <v>62.25744281877223</v>
      </c>
      <c r="N33" s="27">
        <f>COS(RADIANS($B33))*N$3+N$53/2-0.267*1010/283/TAN(RADIANS($B33+0.04848/(TAN(RADIANS($B33))+0.028)))-5.6</f>
        <v>62.850581717023</v>
      </c>
      <c r="O33" s="27">
        <f>COS(RADIANS($B33))*O$3+O$53/2-0.267*1010/283/TAN(RADIANS($B33+0.04848/(TAN(RADIANS($B33))+0.028)))-5.6</f>
        <v>63.44372125084038</v>
      </c>
      <c r="P33" s="27">
        <f>COS(RADIANS($B33))*P$3+P$53/2-0.267*1010/283/TAN(RADIANS($B33+0.04848/(TAN(RADIANS($B33))+0.028)))-5.6</f>
        <v>64.03686142556916</v>
      </c>
      <c r="Q33" s="28">
        <f>COS(RADIANS($B33))*Q$3+Q$53/2-0.267*1010/283/TAN(RADIANS($B33+0.04848/(TAN(RADIANS($B33))+0.028)))-5.6</f>
        <v>64.63000224655413</v>
      </c>
    </row>
    <row r="34" ht="14" customHeight="1">
      <c r="A34" s="24"/>
      <c r="B34" s="64">
        <f>B33+1</f>
        <v>25</v>
      </c>
      <c r="C34" s="65">
        <f>COS(RADIANS($B34))*C$3+C$53/2-0.267*1010/283/TAN(RADIANS($B34+0.04848/(TAN(RADIANS($B34))+0.028)))-5.6</f>
        <v>56.03084245078871</v>
      </c>
      <c r="D34" s="27">
        <f>COS(RADIANS($B34))*D$3+D$53/2-0.267*1010/283/TAN(RADIANS($B34+0.04848/(TAN(RADIANS($B34))+0.028)))-5.6</f>
        <v>56.62035645200987</v>
      </c>
      <c r="E34" s="27">
        <f>COS(RADIANS($B34))*E$3+E$53/2-0.267*1010/283/TAN(RADIANS($B34+0.04848/(TAN(RADIANS($B34))+0.028)))-5.6</f>
        <v>57.20987103535543</v>
      </c>
      <c r="F34" s="27">
        <f>COS(RADIANS($B34))*F$3+F$53/2-0.267*1010/283/TAN(RADIANS($B34+0.04848/(TAN(RADIANS($B34))+0.028)))-5.6</f>
        <v>57.79938620616922</v>
      </c>
      <c r="G34" s="27">
        <f>COS(RADIANS($B34))*G$3+G$53/2-0.267*1010/283/TAN(RADIANS($B34+0.04848/(TAN(RADIANS($B34))+0.028)))-5.6</f>
        <v>58.38890196979515</v>
      </c>
      <c r="H34" s="27">
        <f>COS(RADIANS($B34))*H$3+H$53/2-0.267*1010/283/TAN(RADIANS($B34+0.04848/(TAN(RADIANS($B34))+0.028)))-5.6</f>
        <v>58.97841833157721</v>
      </c>
      <c r="I34" s="27">
        <f>COS(RADIANS($B34))*I$3+I$53/2-0.267*1010/283/TAN(RADIANS($B34+0.04848/(TAN(RADIANS($B34))+0.028)))-5.6</f>
        <v>59.56793529685948</v>
      </c>
      <c r="J34" s="27">
        <f>COS(RADIANS($B34))*J$3+J$53/2-0.267*1010/283/TAN(RADIANS($B34+0.04848/(TAN(RADIANS($B34))+0.028)))-5.6</f>
        <v>60.15745287098616</v>
      </c>
      <c r="K34" s="27">
        <f>COS(RADIANS($B34))*K$3+K$53/2-0.267*1010/283/TAN(RADIANS($B34+0.04848/(TAN(RADIANS($B34))+0.028)))-5.6</f>
        <v>60.74697105930144</v>
      </c>
      <c r="L34" s="27">
        <f>COS(RADIANS($B34))*L$3+L$53/2-0.267*1010/283/TAN(RADIANS($B34+0.04848/(TAN(RADIANS($B34))+0.028)))-5.6</f>
        <v>61.33648986714976</v>
      </c>
      <c r="M34" s="27">
        <f>COS(RADIANS($B34))*M$3+M$53/2-0.267*1010/283/TAN(RADIANS($B34+0.04848/(TAN(RADIANS($B34))+0.028)))-5.6</f>
        <v>61.92600929987552</v>
      </c>
      <c r="N34" s="27">
        <f>COS(RADIANS($B34))*N$3+N$53/2-0.267*1010/283/TAN(RADIANS($B34+0.04848/(TAN(RADIANS($B34))+0.028)))-5.6</f>
        <v>62.51552936282331</v>
      </c>
      <c r="O34" s="27">
        <f>COS(RADIANS($B34))*O$3+O$53/2-0.267*1010/283/TAN(RADIANS($B34+0.04848/(TAN(RADIANS($B34))+0.028)))-5.6</f>
        <v>63.10505006133773</v>
      </c>
      <c r="P34" s="27">
        <f>COS(RADIANS($B34))*P$3+P$53/2-0.267*1010/283/TAN(RADIANS($B34+0.04848/(TAN(RADIANS($B34))+0.028)))-5.6</f>
        <v>63.69457140076351</v>
      </c>
      <c r="Q34" s="28">
        <f>COS(RADIANS($B34))*Q$3+Q$53/2-0.267*1010/283/TAN(RADIANS($B34+0.04848/(TAN(RADIANS($B34))+0.028)))-5.6</f>
        <v>64.28409338644552</v>
      </c>
    </row>
    <row r="35" ht="16" customHeight="1">
      <c r="A35" s="24"/>
      <c r="B35" s="64">
        <f>B34+1</f>
        <v>26</v>
      </c>
      <c r="C35" s="65">
        <f>COS(RADIANS($B35))*C$3+C$53/2-0.267*1010/283/TAN(RADIANS($B35+0.04848/(TAN(RADIANS($B35))+0.028)))-5.6</f>
        <v>55.71387527933868</v>
      </c>
      <c r="D35" s="27">
        <f>COS(RADIANS($B35))*D$3+D$53/2-0.267*1010/283/TAN(RADIANS($B35+0.04848/(TAN(RADIANS($B35))+0.028)))-5.6</f>
        <v>56.29963241019109</v>
      </c>
      <c r="E35" s="27">
        <f>COS(RADIANS($B35))*E$3+E$53/2-0.267*1010/283/TAN(RADIANS($B35+0.04848/(TAN(RADIANS($B35))+0.028)))-5.6</f>
        <v>56.88539012316791</v>
      </c>
      <c r="F35" s="27">
        <f>COS(RADIANS($B35))*F$3+F$53/2-0.267*1010/283/TAN(RADIANS($B35+0.04848/(TAN(RADIANS($B35))+0.028)))-5.6</f>
        <v>57.47114842361297</v>
      </c>
      <c r="G35" s="27">
        <f>COS(RADIANS($B35))*G$3+G$53/2-0.267*1010/283/TAN(RADIANS($B35+0.04848/(TAN(RADIANS($B35))+0.028)))-5.6</f>
        <v>58.05690731687017</v>
      </c>
      <c r="H35" s="27">
        <f>COS(RADIANS($B35))*H$3+H$53/2-0.267*1010/283/TAN(RADIANS($B35+0.04848/(TAN(RADIANS($B35))+0.028)))-5.6</f>
        <v>58.64266680828347</v>
      </c>
      <c r="I35" s="27">
        <f>COS(RADIANS($B35))*I$3+I$53/2-0.267*1010/283/TAN(RADIANS($B35+0.04848/(TAN(RADIANS($B35))+0.028)))-5.6</f>
        <v>59.228426903197</v>
      </c>
      <c r="J35" s="27">
        <f>COS(RADIANS($B35))*J$3+J$53/2-0.267*1010/283/TAN(RADIANS($B35+0.04848/(TAN(RADIANS($B35))+0.028)))-5.6</f>
        <v>59.81418760695491</v>
      </c>
      <c r="K35" s="27">
        <f>COS(RADIANS($B35))*K$3+K$53/2-0.267*1010/283/TAN(RADIANS($B35+0.04848/(TAN(RADIANS($B35))+0.028)))-5.6</f>
        <v>60.39994892490149</v>
      </c>
      <c r="L35" s="27">
        <f>COS(RADIANS($B35))*L$3+L$53/2-0.267*1010/283/TAN(RADIANS($B35+0.04848/(TAN(RADIANS($B35))+0.028)))-5.6</f>
        <v>60.98571086238105</v>
      </c>
      <c r="M35" s="27">
        <f>COS(RADIANS($B35))*M$3+M$53/2-0.267*1010/283/TAN(RADIANS($B35+0.04848/(TAN(RADIANS($B35))+0.028)))-5.6</f>
        <v>61.57147342473808</v>
      </c>
      <c r="N35" s="27">
        <f>COS(RADIANS($B35))*N$3+N$53/2-0.267*1010/283/TAN(RADIANS($B35+0.04848/(TAN(RADIANS($B35))+0.028)))-5.6</f>
        <v>62.15723661731712</v>
      </c>
      <c r="O35" s="27">
        <f>COS(RADIANS($B35))*O$3+O$53/2-0.267*1010/283/TAN(RADIANS($B35+0.04848/(TAN(RADIANS($B35))+0.028)))-5.6</f>
        <v>62.74300044546279</v>
      </c>
      <c r="P35" s="27">
        <f>COS(RADIANS($B35))*P$3+P$53/2-0.267*1010/283/TAN(RADIANS($B35+0.04848/(TAN(RADIANS($B35))+0.028)))-5.6</f>
        <v>63.32876491451984</v>
      </c>
      <c r="Q35" s="28">
        <f>COS(RADIANS($B35))*Q$3+Q$53/2-0.267*1010/283/TAN(RADIANS($B35+0.04848/(TAN(RADIANS($B35))+0.028)))-5.6</f>
        <v>63.91453002983311</v>
      </c>
    </row>
    <row r="36" ht="14" customHeight="1">
      <c r="A36" s="24"/>
      <c r="B36" s="64">
        <f>B35+1</f>
        <v>27</v>
      </c>
      <c r="C36" s="65">
        <f>COS(RADIANS($B36))*C$3+C$53/2-0.267*1010/283/TAN(RADIANS($B36+0.04848/(TAN(RADIANS($B36))+0.028)))-5.6</f>
        <v>55.37605902101426</v>
      </c>
      <c r="D36" s="27">
        <f>COS(RADIANS($B36))*D$3+D$53/2-0.267*1010/283/TAN(RADIANS($B36+0.04848/(TAN(RADIANS($B36))+0.028)))-5.6</f>
        <v>55.95792239081127</v>
      </c>
      <c r="E36" s="27">
        <f>COS(RADIANS($B36))*E$3+E$53/2-0.267*1010/283/TAN(RADIANS($B36+0.04848/(TAN(RADIANS($B36))+0.028)))-5.6</f>
        <v>56.53978634273269</v>
      </c>
      <c r="F36" s="27">
        <f>COS(RADIANS($B36))*F$3+F$53/2-0.267*1010/283/TAN(RADIANS($B36+0.04848/(TAN(RADIANS($B36))+0.028)))-5.6</f>
        <v>57.12165088212236</v>
      </c>
      <c r="G36" s="27">
        <f>COS(RADIANS($B36))*G$3+G$53/2-0.267*1010/283/TAN(RADIANS($B36+0.04848/(TAN(RADIANS($B36))+0.028)))-5.6</f>
        <v>57.70351601432414</v>
      </c>
      <c r="H36" s="27">
        <f>COS(RADIANS($B36))*H$3+H$53/2-0.267*1010/283/TAN(RADIANS($B36+0.04848/(TAN(RADIANS($B36))+0.028)))-5.6</f>
        <v>58.28538174468206</v>
      </c>
      <c r="I36" s="27">
        <f>COS(RADIANS($B36))*I$3+I$53/2-0.267*1010/283/TAN(RADIANS($B36+0.04848/(TAN(RADIANS($B36))+0.028)))-5.6</f>
        <v>58.86724807854019</v>
      </c>
      <c r="J36" s="27">
        <f>COS(RADIANS($B36))*J$3+J$53/2-0.267*1010/283/TAN(RADIANS($B36+0.04848/(TAN(RADIANS($B36))+0.028)))-5.6</f>
        <v>59.44911502124271</v>
      </c>
      <c r="K36" s="27">
        <f>COS(RADIANS($B36))*K$3+K$53/2-0.267*1010/283/TAN(RADIANS($B36+0.04848/(TAN(RADIANS($B36))+0.028)))-5.6</f>
        <v>60.03098257813388</v>
      </c>
      <c r="L36" s="27">
        <f>COS(RADIANS($B36))*L$3+L$53/2-0.267*1010/283/TAN(RADIANS($B36+0.04848/(TAN(RADIANS($B36))+0.028)))-5.6</f>
        <v>60.61285075455805</v>
      </c>
      <c r="M36" s="27">
        <f>COS(RADIANS($B36))*M$3+M$53/2-0.267*1010/283/TAN(RADIANS($B36+0.04848/(TAN(RADIANS($B36))+0.028)))-5.6</f>
        <v>61.19471955585967</v>
      </c>
      <c r="N36" s="27">
        <f>COS(RADIANS($B36))*N$3+N$53/2-0.267*1010/283/TAN(RADIANS($B36+0.04848/(TAN(RADIANS($B36))+0.028)))-5.6</f>
        <v>61.77658898738331</v>
      </c>
      <c r="O36" s="27">
        <f>COS(RADIANS($B36))*O$3+O$53/2-0.267*1010/283/TAN(RADIANS($B36+0.04848/(TAN(RADIANS($B36))+0.028)))-5.6</f>
        <v>62.35845905447359</v>
      </c>
      <c r="P36" s="27">
        <f>COS(RADIANS($B36))*P$3+P$53/2-0.267*1010/283/TAN(RADIANS($B36+0.04848/(TAN(RADIANS($B36))+0.028)))-5.6</f>
        <v>62.94032976247524</v>
      </c>
      <c r="Q36" s="28">
        <f>COS(RADIANS($B36))*Q$3+Q$53/2-0.267*1010/283/TAN(RADIANS($B36+0.04848/(TAN(RADIANS($B36))+0.028)))-5.6</f>
        <v>63.52220111673309</v>
      </c>
    </row>
    <row r="37" ht="14" customHeight="1">
      <c r="A37" s="24"/>
      <c r="B37" s="64">
        <f>B36+1</f>
        <v>28</v>
      </c>
      <c r="C37" s="65">
        <f>COS(RADIANS($B37))*C$3+C$53/2-0.267*1010/283/TAN(RADIANS($B37+0.04848/(TAN(RADIANS($B37))+0.028)))-5.6</f>
        <v>55.01816591452042</v>
      </c>
      <c r="D37" s="27">
        <f>COS(RADIANS($B37))*D$3+D$53/2-0.267*1010/283/TAN(RADIANS($B37+0.04848/(TAN(RADIANS($B37))+0.028)))-5.6</f>
        <v>55.5959998186527</v>
      </c>
      <c r="E37" s="27">
        <f>COS(RADIANS($B37))*E$3+E$53/2-0.267*1010/283/TAN(RADIANS($B37+0.04848/(TAN(RADIANS($B37))+0.028)))-5.6</f>
        <v>56.17383430490941</v>
      </c>
      <c r="F37" s="27">
        <f>COS(RADIANS($B37))*F$3+F$53/2-0.267*1010/283/TAN(RADIANS($B37+0.04848/(TAN(RADIANS($B37))+0.028)))-5.6</f>
        <v>56.75166937863435</v>
      </c>
      <c r="G37" s="27">
        <f>COS(RADIANS($B37))*G$3+G$53/2-0.267*1010/283/TAN(RADIANS($B37+0.04848/(TAN(RADIANS($B37))+0.028)))-5.6</f>
        <v>57.32950504517142</v>
      </c>
      <c r="H37" s="27">
        <f>COS(RADIANS($B37))*H$3+H$53/2-0.267*1010/283/TAN(RADIANS($B37+0.04848/(TAN(RADIANS($B37))+0.028)))-5.6</f>
        <v>57.90734130986461</v>
      </c>
      <c r="I37" s="27">
        <f>COS(RADIANS($B37))*I$3+I$53/2-0.267*1010/283/TAN(RADIANS($B37+0.04848/(TAN(RADIANS($B37))+0.028)))-5.6</f>
        <v>58.48517817805801</v>
      </c>
      <c r="J37" s="27">
        <f>COS(RADIANS($B37))*J$3+J$53/2-0.267*1010/283/TAN(RADIANS($B37+0.04848/(TAN(RADIANS($B37))+0.028)))-5.6</f>
        <v>59.06301565509582</v>
      </c>
      <c r="K37" s="27">
        <f>COS(RADIANS($B37))*K$3+K$53/2-0.267*1010/283/TAN(RADIANS($B37+0.04848/(TAN(RADIANS($B37))+0.028)))-5.6</f>
        <v>59.64085374632227</v>
      </c>
      <c r="L37" s="27">
        <f>COS(RADIANS($B37))*L$3+L$53/2-0.267*1010/283/TAN(RADIANS($B37+0.04848/(TAN(RADIANS($B37))+0.028)))-5.6</f>
        <v>60.21869245708171</v>
      </c>
      <c r="M37" s="27">
        <f>COS(RADIANS($B37))*M$3+M$53/2-0.267*1010/283/TAN(RADIANS($B37+0.04848/(TAN(RADIANS($B37))+0.028)))-5.6</f>
        <v>60.79653179271862</v>
      </c>
      <c r="N37" s="27">
        <f>COS(RADIANS($B37))*N$3+N$53/2-0.267*1010/283/TAN(RADIANS($B37+0.04848/(TAN(RADIANS($B37))+0.028)))-5.6</f>
        <v>61.37437175857755</v>
      </c>
      <c r="O37" s="27">
        <f>COS(RADIANS($B37))*O$3+O$53/2-0.267*1010/283/TAN(RADIANS($B37+0.04848/(TAN(RADIANS($B37))+0.028)))-5.6</f>
        <v>61.9522123600031</v>
      </c>
      <c r="P37" s="27">
        <f>COS(RADIANS($B37))*P$3+P$53/2-0.267*1010/283/TAN(RADIANS($B37+0.04848/(TAN(RADIANS($B37))+0.028)))-5.6</f>
        <v>62.53005360234003</v>
      </c>
      <c r="Q37" s="28">
        <f>COS(RADIANS($B37))*Q$3+Q$53/2-0.267*1010/283/TAN(RADIANS($B37+0.04848/(TAN(RADIANS($B37))+0.028)))-5.6</f>
        <v>63.10789549093317</v>
      </c>
    </row>
    <row r="38" ht="16" customHeight="1">
      <c r="A38" s="24"/>
      <c r="B38" s="64">
        <f>B37+1</f>
        <v>29</v>
      </c>
      <c r="C38" s="65">
        <f>COS(RADIANS($B38))*C$3+C$53/2-0.267*1010/283/TAN(RADIANS($B38+0.04848/(TAN(RADIANS($B38))+0.028)))-5.6</f>
        <v>54.64088528773431</v>
      </c>
      <c r="D38" s="27">
        <f>COS(RADIANS($B38))*D$3+D$53/2-0.267*1010/283/TAN(RADIANS($B38+0.04848/(TAN(RADIANS($B38))+0.028)))-5.6</f>
        <v>55.21455524900684</v>
      </c>
      <c r="E38" s="27">
        <f>COS(RADIANS($B38))*E$3+E$53/2-0.267*1010/283/TAN(RADIANS($B38+0.04848/(TAN(RADIANS($B38))+0.028)))-5.6</f>
        <v>55.78822579240376</v>
      </c>
      <c r="F38" s="27">
        <f>COS(RADIANS($B38))*F$3+F$53/2-0.267*1010/283/TAN(RADIANS($B38+0.04848/(TAN(RADIANS($B38))+0.028)))-5.6</f>
        <v>56.36189692326894</v>
      </c>
      <c r="G38" s="27">
        <f>COS(RADIANS($B38))*G$3+G$53/2-0.267*1010/283/TAN(RADIANS($B38+0.04848/(TAN(RADIANS($B38))+0.028)))-5.6</f>
        <v>56.93556864694625</v>
      </c>
      <c r="H38" s="27">
        <f>COS(RADIANS($B38))*H$3+H$53/2-0.267*1010/283/TAN(RADIANS($B38+0.04848/(TAN(RADIANS($B38))+0.028)))-5.6</f>
        <v>57.50924096877968</v>
      </c>
      <c r="I38" s="27">
        <f>COS(RADIANS($B38))*I$3+I$53/2-0.267*1010/283/TAN(RADIANS($B38+0.04848/(TAN(RADIANS($B38))+0.028)))-5.6</f>
        <v>58.08291389411332</v>
      </c>
      <c r="J38" s="27">
        <f>COS(RADIANS($B38))*J$3+J$53/2-0.267*1010/283/TAN(RADIANS($B38+0.04848/(TAN(RADIANS($B38))+0.028)))-5.6</f>
        <v>58.65658742829137</v>
      </c>
      <c r="K38" s="27">
        <f>COS(RADIANS($B38))*K$3+K$53/2-0.267*1010/283/TAN(RADIANS($B38+0.04848/(TAN(RADIANS($B38))+0.028)))-5.6</f>
        <v>59.23026157665804</v>
      </c>
      <c r="L38" s="27">
        <f>COS(RADIANS($B38))*L$3+L$53/2-0.267*1010/283/TAN(RADIANS($B38+0.04848/(TAN(RADIANS($B38))+0.028)))-5.6</f>
        <v>59.80393634455773</v>
      </c>
      <c r="M38" s="27">
        <f>COS(RADIANS($B38))*M$3+M$53/2-0.267*1010/283/TAN(RADIANS($B38+0.04848/(TAN(RADIANS($B38))+0.028)))-5.6</f>
        <v>60.37761173733487</v>
      </c>
      <c r="N38" s="27">
        <f>COS(RADIANS($B38))*N$3+N$53/2-0.267*1010/283/TAN(RADIANS($B38+0.04848/(TAN(RADIANS($B38))+0.028)))-5.6</f>
        <v>60.95128776033402</v>
      </c>
      <c r="O38" s="27">
        <f>COS(RADIANS($B38))*O$3+O$53/2-0.267*1010/283/TAN(RADIANS($B38+0.04848/(TAN(RADIANS($B38))+0.028)))-5.6</f>
        <v>61.52496441889982</v>
      </c>
      <c r="P38" s="27">
        <f>COS(RADIANS($B38))*P$3+P$53/2-0.267*1010/283/TAN(RADIANS($B38+0.04848/(TAN(RADIANS($B38))+0.028)))-5.6</f>
        <v>62.09864171837697</v>
      </c>
      <c r="Q38" s="28">
        <f>COS(RADIANS($B38))*Q$3+Q$53/2-0.267*1010/283/TAN(RADIANS($B38+0.04848/(TAN(RADIANS($B38))+0.028)))-5.6</f>
        <v>62.67231966411035</v>
      </c>
    </row>
    <row r="39" ht="14" customHeight="1">
      <c r="A39" s="24"/>
      <c r="B39" s="64">
        <f>B38+1</f>
        <v>30</v>
      </c>
      <c r="C39" s="65">
        <f>COS(RADIANS($B39))*C$3+C$53/2-0.267*1010/283/TAN(RADIANS($B39+0.04848/(TAN(RADIANS($B39))+0.028)))-5.6</f>
        <v>54.24483783471504</v>
      </c>
      <c r="D39" s="27">
        <f>COS(RADIANS($B39))*D$3+D$53/2-0.267*1010/283/TAN(RADIANS($B39+0.04848/(TAN(RADIANS($B39))+0.028)))-5.6</f>
        <v>54.81421064431009</v>
      </c>
      <c r="E39" s="27">
        <f>COS(RADIANS($B39))*E$3+E$53/2-0.267*1010/283/TAN(RADIANS($B39+0.04848/(TAN(RADIANS($B39))+0.028)))-5.6</f>
        <v>55.38358403602955</v>
      </c>
      <c r="F39" s="27">
        <f>COS(RADIANS($B39))*F$3+F$53/2-0.267*1010/283/TAN(RADIANS($B39+0.04848/(TAN(RADIANS($B39))+0.028)))-5.6</f>
        <v>55.95295801521723</v>
      </c>
      <c r="G39" s="27">
        <f>COS(RADIANS($B39))*G$3+G$53/2-0.267*1010/283/TAN(RADIANS($B39+0.04848/(TAN(RADIANS($B39))+0.028)))-5.6</f>
        <v>56.52233258721706</v>
      </c>
      <c r="H39" s="27">
        <f>COS(RADIANS($B39))*H$3+H$53/2-0.267*1010/283/TAN(RADIANS($B39+0.04848/(TAN(RADIANS($B39))+0.028)))-5.6</f>
        <v>57.09170775737303</v>
      </c>
      <c r="I39" s="27">
        <f>COS(RADIANS($B39))*I$3+I$53/2-0.267*1010/283/TAN(RADIANS($B39+0.04848/(TAN(RADIANS($B39))+0.028)))-5.6</f>
        <v>57.66108353102918</v>
      </c>
      <c r="J39" s="27">
        <f>COS(RADIANS($B39))*J$3+J$53/2-0.267*1010/283/TAN(RADIANS($B39+0.04848/(TAN(RADIANS($B39))+0.028)))-5.6</f>
        <v>58.23045991352974</v>
      </c>
      <c r="K39" s="27">
        <f>COS(RADIANS($B39))*K$3+K$53/2-0.267*1010/283/TAN(RADIANS($B39+0.04848/(TAN(RADIANS($B39))+0.028)))-5.6</f>
        <v>58.79983691021895</v>
      </c>
      <c r="L39" s="27">
        <f>COS(RADIANS($B39))*L$3+L$53/2-0.267*1010/283/TAN(RADIANS($B39+0.04848/(TAN(RADIANS($B39))+0.028)))-5.6</f>
        <v>59.36921452644115</v>
      </c>
      <c r="M39" s="27">
        <f>COS(RADIANS($B39))*M$3+M$53/2-0.267*1010/283/TAN(RADIANS($B39+0.04848/(TAN(RADIANS($B39))+0.028)))-5.6</f>
        <v>59.93859276754082</v>
      </c>
      <c r="N39" s="27">
        <f>COS(RADIANS($B39))*N$3+N$53/2-0.267*1010/283/TAN(RADIANS($B39+0.04848/(TAN(RADIANS($B39))+0.028)))-5.6</f>
        <v>60.50797163886249</v>
      </c>
      <c r="O39" s="27">
        <f>COS(RADIANS($B39))*O$3+O$53/2-0.267*1010/283/TAN(RADIANS($B39+0.04848/(TAN(RADIANS($B39))+0.028)))-5.6</f>
        <v>61.07735114575079</v>
      </c>
      <c r="P39" s="27">
        <f>COS(RADIANS($B39))*P$3+P$53/2-0.267*1010/283/TAN(RADIANS($B39+0.04848/(TAN(RADIANS($B39))+0.028)))-5.6</f>
        <v>61.64673129355048</v>
      </c>
      <c r="Q39" s="28">
        <f>COS(RADIANS($B39))*Q$3+Q$53/2-0.267*1010/283/TAN(RADIANS($B39+0.04848/(TAN(RADIANS($B39))+0.028)))-5.6</f>
        <v>62.21611208760638</v>
      </c>
    </row>
    <row r="40" ht="14" customHeight="1">
      <c r="A40" s="24"/>
      <c r="B40" s="64">
        <f>B39+1</f>
        <v>31</v>
      </c>
      <c r="C40" s="65">
        <f>COS(RADIANS($B40))*C$3+C$53/2-0.267*1010/283/TAN(RADIANS($B40+0.04848/(TAN(RADIANS($B40))+0.028)))-5.6</f>
        <v>53.83058717200184</v>
      </c>
      <c r="D40" s="27">
        <f>COS(RADIANS($B40))*D$3+D$53/2-0.267*1010/283/TAN(RADIANS($B40+0.04848/(TAN(RADIANS($B40))+0.028)))-5.6</f>
        <v>54.39553093005572</v>
      </c>
      <c r="E40" s="27">
        <f>COS(RADIANS($B40))*E$3+E$53/2-0.267*1010/283/TAN(RADIANS($B40+0.04848/(TAN(RADIANS($B40))+0.028)))-5.6</f>
        <v>54.96047527023402</v>
      </c>
      <c r="F40" s="27">
        <f>COS(RADIANS($B40))*F$3+F$53/2-0.267*1010/283/TAN(RADIANS($B40+0.04848/(TAN(RADIANS($B40))+0.028)))-5.6</f>
        <v>55.52542019788056</v>
      </c>
      <c r="G40" s="27">
        <f>COS(RADIANS($B40))*G$3+G$53/2-0.267*1010/283/TAN(RADIANS($B40+0.04848/(TAN(RADIANS($B40))+0.028)))-5.6</f>
        <v>56.09036571833921</v>
      </c>
      <c r="H40" s="27">
        <f>COS(RADIANS($B40))*H$3+H$53/2-0.267*1010/283/TAN(RADIANS($B40+0.04848/(TAN(RADIANS($B40))+0.028)))-5.6</f>
        <v>56.65531183695401</v>
      </c>
      <c r="I40" s="27">
        <f>COS(RADIANS($B40))*I$3+I$53/2-0.267*1010/283/TAN(RADIANS($B40+0.04848/(TAN(RADIANS($B40))+0.028)))-5.6</f>
        <v>57.220258559069</v>
      </c>
      <c r="J40" s="27">
        <f>COS(RADIANS($B40))*J$3+J$53/2-0.267*1010/283/TAN(RADIANS($B40+0.04848/(TAN(RADIANS($B40))+0.028)))-5.6</f>
        <v>57.7852058900284</v>
      </c>
      <c r="K40" s="27">
        <f>COS(RADIANS($B40))*K$3+K$53/2-0.267*1010/283/TAN(RADIANS($B40+0.04848/(TAN(RADIANS($B40))+0.028)))-5.6</f>
        <v>58.35015383517642</v>
      </c>
      <c r="L40" s="27">
        <f>COS(RADIANS($B40))*L$3+L$53/2-0.267*1010/283/TAN(RADIANS($B40+0.04848/(TAN(RADIANS($B40))+0.028)))-5.6</f>
        <v>58.91510239985748</v>
      </c>
      <c r="M40" s="27">
        <f>COS(RADIANS($B40))*M$3+M$53/2-0.267*1010/283/TAN(RADIANS($B40+0.04848/(TAN(RADIANS($B40))+0.028)))-5.6</f>
        <v>59.48005158941597</v>
      </c>
      <c r="N40" s="27">
        <f>COS(RADIANS($B40))*N$3+N$53/2-0.267*1010/283/TAN(RADIANS($B40+0.04848/(TAN(RADIANS($B40))+0.028)))-5.6</f>
        <v>60.04500140919648</v>
      </c>
      <c r="O40" s="27">
        <f>COS(RADIANS($B40))*O$3+O$53/2-0.267*1010/283/TAN(RADIANS($B40+0.04848/(TAN(RADIANS($B40))+0.028)))-5.6</f>
        <v>60.60995186454362</v>
      </c>
      <c r="P40" s="27">
        <f>COS(RADIANS($B40))*P$3+P$53/2-0.267*1010/283/TAN(RADIANS($B40+0.04848/(TAN(RADIANS($B40))+0.028)))-5.6</f>
        <v>61.17490296080215</v>
      </c>
      <c r="Q40" s="28">
        <f>COS(RADIANS($B40))*Q$3+Q$53/2-0.267*1010/283/TAN(RADIANS($B40+0.04848/(TAN(RADIANS($B40))+0.028)))-5.6</f>
        <v>61.73985470331689</v>
      </c>
    </row>
    <row r="41" ht="16" customHeight="1">
      <c r="A41" s="24"/>
      <c r="B41" s="64">
        <f>B40+1</f>
        <v>32</v>
      </c>
      <c r="C41" s="65">
        <f>COS(RADIANS($B41))*C$3+C$53/2-0.267*1010/283/TAN(RADIANS($B41+0.04848/(TAN(RADIANS($B41))+0.028)))-5.6</f>
        <v>53.39864925715963</v>
      </c>
      <c r="D41" s="27">
        <f>COS(RADIANS($B41))*D$3+D$53/2-0.267*1010/283/TAN(RADIANS($B41+0.04848/(TAN(RADIANS($B41))+0.028)))-5.6</f>
        <v>53.95903341294066</v>
      </c>
      <c r="E41" s="27">
        <f>COS(RADIANS($B41))*E$3+E$53/2-0.267*1010/283/TAN(RADIANS($B41+0.04848/(TAN(RADIANS($B41))+0.028)))-5.6</f>
        <v>54.51941815084611</v>
      </c>
      <c r="F41" s="27">
        <f>COS(RADIANS($B41))*F$3+F$53/2-0.267*1010/283/TAN(RADIANS($B41+0.04848/(TAN(RADIANS($B41))+0.028)))-5.6</f>
        <v>55.0798034762198</v>
      </c>
      <c r="G41" s="27">
        <f>COS(RADIANS($B41))*G$3+G$53/2-0.267*1010/283/TAN(RADIANS($B41+0.04848/(TAN(RADIANS($B41))+0.028)))-5.6</f>
        <v>55.64018939440562</v>
      </c>
      <c r="H41" s="27">
        <f>COS(RADIANS($B41))*H$3+H$53/2-0.267*1010/283/TAN(RADIANS($B41+0.04848/(TAN(RADIANS($B41))+0.028)))-5.6</f>
        <v>56.20057591074757</v>
      </c>
      <c r="I41" s="27">
        <f>COS(RADIANS($B41))*I$3+I$53/2-0.267*1010/283/TAN(RADIANS($B41+0.04848/(TAN(RADIANS($B41))+0.028)))-5.6</f>
        <v>56.76096303058972</v>
      </c>
      <c r="J41" s="27">
        <f>COS(RADIANS($B41))*J$3+J$53/2-0.267*1010/283/TAN(RADIANS($B41+0.04848/(TAN(RADIANS($B41))+0.028)))-5.6</f>
        <v>57.32135075927628</v>
      </c>
      <c r="K41" s="27">
        <f>COS(RADIANS($B41))*K$3+K$53/2-0.267*1010/283/TAN(RADIANS($B41+0.04848/(TAN(RADIANS($B41))+0.028)))-5.6</f>
        <v>57.88173910215148</v>
      </c>
      <c r="L41" s="27">
        <f>COS(RADIANS($B41))*L$3+L$53/2-0.267*1010/283/TAN(RADIANS($B41+0.04848/(TAN(RADIANS($B41))+0.028)))-5.6</f>
        <v>58.44212806455966</v>
      </c>
      <c r="M41" s="27">
        <f>COS(RADIANS($B41))*M$3+M$53/2-0.267*1010/283/TAN(RADIANS($B41+0.04848/(TAN(RADIANS($B41))+0.028)))-5.6</f>
        <v>59.00251765184533</v>
      </c>
      <c r="N41" s="27">
        <f>COS(RADIANS($B41))*N$3+N$53/2-0.267*1010/283/TAN(RADIANS($B41+0.04848/(TAN(RADIANS($B41))+0.028)))-5.6</f>
        <v>59.56290786935299</v>
      </c>
      <c r="O41" s="27">
        <f>COS(RADIANS($B41))*O$3+O$53/2-0.267*1010/283/TAN(RADIANS($B41+0.04848/(TAN(RADIANS($B41))+0.028)))-5.6</f>
        <v>60.1232987224273</v>
      </c>
      <c r="P41" s="27">
        <f>COS(RADIANS($B41))*P$3+P$53/2-0.267*1010/283/TAN(RADIANS($B41+0.04848/(TAN(RADIANS($B41))+0.028)))-5.6</f>
        <v>60.68369021641298</v>
      </c>
      <c r="Q41" s="28">
        <f>COS(RADIANS($B41))*Q$3+Q$53/2-0.267*1010/283/TAN(RADIANS($B41+0.04848/(TAN(RADIANS($B41))+0.028)))-5.6</f>
        <v>61.24408235665486</v>
      </c>
    </row>
    <row r="42" ht="14" customHeight="1">
      <c r="A42" s="24"/>
      <c r="B42" s="64">
        <f>B41+1</f>
        <v>33</v>
      </c>
      <c r="C42" s="65">
        <f>COS(RADIANS($B42))*C$3+C$53/2-0.267*1010/283/TAN(RADIANS($B42+0.04848/(TAN(RADIANS($B42))+0.028)))-5.6</f>
        <v>52.94950011421938</v>
      </c>
      <c r="D42" s="27">
        <f>COS(RADIANS($B42))*D$3+D$53/2-0.267*1010/283/TAN(RADIANS($B42+0.04848/(TAN(RADIANS($B42))+0.028)))-5.6</f>
        <v>53.5051955058949</v>
      </c>
      <c r="E42" s="27">
        <f>COS(RADIANS($B42))*E$3+E$53/2-0.267*1010/283/TAN(RADIANS($B42+0.04848/(TAN(RADIANS($B42))+0.028)))-5.6</f>
        <v>54.06089147969486</v>
      </c>
      <c r="F42" s="27">
        <f>COS(RADIANS($B42))*F$3+F$53/2-0.267*1010/283/TAN(RADIANS($B42+0.04848/(TAN(RADIANS($B42))+0.028)))-5.6</f>
        <v>54.61658804096305</v>
      </c>
      <c r="G42" s="27">
        <f>COS(RADIANS($B42))*G$3+G$53/2-0.267*1010/283/TAN(RADIANS($B42+0.04848/(TAN(RADIANS($B42))+0.028)))-5.6</f>
        <v>55.17228519504336</v>
      </c>
      <c r="H42" s="27">
        <f>COS(RADIANS($B42))*H$3+H$53/2-0.267*1010/283/TAN(RADIANS($B42+0.04848/(TAN(RADIANS($B42))+0.028)))-5.6</f>
        <v>55.72798294727981</v>
      </c>
      <c r="I42" s="27">
        <f>COS(RADIANS($B42))*I$3+I$53/2-0.267*1010/283/TAN(RADIANS($B42+0.04848/(TAN(RADIANS($B42))+0.028)))-5.6</f>
        <v>56.28368130301646</v>
      </c>
      <c r="J42" s="27">
        <f>COS(RADIANS($B42))*J$3+J$53/2-0.267*1010/283/TAN(RADIANS($B42+0.04848/(TAN(RADIANS($B42))+0.028)))-5.6</f>
        <v>56.83938026759752</v>
      </c>
      <c r="K42" s="27">
        <f>COS(RADIANS($B42))*K$3+K$53/2-0.267*1010/283/TAN(RADIANS($B42+0.04848/(TAN(RADIANS($B42))+0.028)))-5.6</f>
        <v>57.39507984636721</v>
      </c>
      <c r="L42" s="27">
        <f>COS(RADIANS($B42))*L$3+L$53/2-0.267*1010/283/TAN(RADIANS($B42+0.04848/(TAN(RADIANS($B42))+0.028)))-5.6</f>
        <v>57.95078004466991</v>
      </c>
      <c r="M42" s="27">
        <f>COS(RADIANS($B42))*M$3+M$53/2-0.267*1010/283/TAN(RADIANS($B42+0.04848/(TAN(RADIANS($B42))+0.028)))-5.6</f>
        <v>58.50648086785007</v>
      </c>
      <c r="N42" s="27">
        <f>COS(RADIANS($B42))*N$3+N$53/2-0.267*1010/283/TAN(RADIANS($B42+0.04848/(TAN(RADIANS($B42))+0.028)))-5.6</f>
        <v>59.06218232125224</v>
      </c>
      <c r="O42" s="27">
        <f>COS(RADIANS($B42))*O$3+O$53/2-0.267*1010/283/TAN(RADIANS($B42+0.04848/(TAN(RADIANS($B42))+0.028)))-5.6</f>
        <v>59.61788441022104</v>
      </c>
      <c r="P42" s="27">
        <f>COS(RADIANS($B42))*P$3+P$53/2-0.267*1010/283/TAN(RADIANS($B42+0.04848/(TAN(RADIANS($B42))+0.028)))-5.6</f>
        <v>60.17358714010121</v>
      </c>
      <c r="Q42" s="28">
        <f>COS(RADIANS($B42))*Q$3+Q$53/2-0.267*1010/283/TAN(RADIANS($B42+0.04848/(TAN(RADIANS($B42))+0.028)))-5.6</f>
        <v>60.7292905162376</v>
      </c>
    </row>
    <row r="43" ht="14" customHeight="1">
      <c r="A43" s="24"/>
      <c r="B43" s="64">
        <f>B42+1</f>
        <v>34</v>
      </c>
      <c r="C43" s="65">
        <f>COS(RADIANS($B43))*C$3+C$53/2-0.267*1010/283/TAN(RADIANS($B43+0.04848/(TAN(RADIANS($B43))+0.028)))-5.6</f>
        <v>52.48358220814191</v>
      </c>
      <c r="D43" s="27">
        <f>COS(RADIANS($B43))*D$3+D$53/2-0.267*1010/283/TAN(RADIANS($B43+0.04848/(TAN(RADIANS($B43))+0.028)))-5.6</f>
        <v>53.03446110212226</v>
      </c>
      <c r="E43" s="27">
        <f>COS(RADIANS($B43))*E$3+E$53/2-0.267*1010/283/TAN(RADIANS($B43+0.04848/(TAN(RADIANS($B43))+0.028)))-5.6</f>
        <v>53.58534057822702</v>
      </c>
      <c r="F43" s="27">
        <f>COS(RADIANS($B43))*F$3+F$53/2-0.267*1010/283/TAN(RADIANS($B43+0.04848/(TAN(RADIANS($B43))+0.028)))-5.6</f>
        <v>54.13622064180001</v>
      </c>
      <c r="G43" s="27">
        <f>COS(RADIANS($B43))*G$3+G$53/2-0.267*1010/283/TAN(RADIANS($B43+0.04848/(TAN(RADIANS($B43))+0.028)))-5.6</f>
        <v>54.68710129818514</v>
      </c>
      <c r="H43" s="27">
        <f>COS(RADIANS($B43))*H$3+H$53/2-0.267*1010/283/TAN(RADIANS($B43+0.04848/(TAN(RADIANS($B43))+0.028)))-5.6</f>
        <v>55.2379825527264</v>
      </c>
      <c r="I43" s="27">
        <f>COS(RADIANS($B43))*I$3+I$53/2-0.267*1010/283/TAN(RADIANS($B43+0.04848/(TAN(RADIANS($B43))+0.028)))-5.6</f>
        <v>55.78886441076786</v>
      </c>
      <c r="J43" s="27">
        <f>COS(RADIANS($B43))*J$3+J$53/2-0.267*1010/283/TAN(RADIANS($B43+0.04848/(TAN(RADIANS($B43))+0.028)))-5.6</f>
        <v>56.33974687765372</v>
      </c>
      <c r="K43" s="27">
        <f>COS(RADIANS($B43))*K$3+K$53/2-0.267*1010/283/TAN(RADIANS($B43+0.04848/(TAN(RADIANS($B43))+0.028)))-5.6</f>
        <v>56.89062995872822</v>
      </c>
      <c r="L43" s="27">
        <f>COS(RADIANS($B43))*L$3+L$53/2-0.267*1010/283/TAN(RADIANS($B43+0.04848/(TAN(RADIANS($B43))+0.028)))-5.6</f>
        <v>57.44151365933573</v>
      </c>
      <c r="M43" s="27">
        <f>COS(RADIANS($B43))*M$3+M$53/2-0.267*1010/283/TAN(RADIANS($B43+0.04848/(TAN(RADIANS($B43))+0.028)))-5.6</f>
        <v>57.99239798482068</v>
      </c>
      <c r="N43" s="27">
        <f>COS(RADIANS($B43))*N$3+N$53/2-0.267*1010/283/TAN(RADIANS($B43+0.04848/(TAN(RADIANS($B43))+0.028)))-5.6</f>
        <v>58.54328294052765</v>
      </c>
      <c r="O43" s="27">
        <f>COS(RADIANS($B43))*O$3+O$53/2-0.267*1010/283/TAN(RADIANS($B43+0.04848/(TAN(RADIANS($B43))+0.028)))-5.6</f>
        <v>59.09416853180128</v>
      </c>
      <c r="P43" s="27">
        <f>COS(RADIANS($B43))*P$3+P$53/2-0.267*1010/283/TAN(RADIANS($B43+0.04848/(TAN(RADIANS($B43))+0.028)))-5.6</f>
        <v>59.64505476398626</v>
      </c>
      <c r="Q43" s="28">
        <f>COS(RADIANS($B43))*Q$3+Q$53/2-0.267*1010/283/TAN(RADIANS($B43+0.04848/(TAN(RADIANS($B43))+0.028)))-5.6</f>
        <v>60.19594164242745</v>
      </c>
    </row>
    <row r="44" ht="16" customHeight="1">
      <c r="A44" s="24"/>
      <c r="B44" s="64">
        <f>B43+1</f>
        <v>35</v>
      </c>
      <c r="C44" s="65">
        <f>COS(RADIANS($B44))*C$3+C$53/2-0.267*1010/283/TAN(RADIANS($B44+0.04848/(TAN(RADIANS($B44))+0.028)))-5.6</f>
        <v>52.0013097337191</v>
      </c>
      <c r="D44" s="27">
        <f>COS(RADIANS($B44))*D$3+D$53/2-0.267*1010/283/TAN(RADIANS($B44+0.04848/(TAN(RADIANS($B44))+0.028)))-5.6</f>
        <v>52.54724586356641</v>
      </c>
      <c r="E44" s="27">
        <f>COS(RADIANS($B44))*E$3+E$53/2-0.267*1010/283/TAN(RADIANS($B44+0.04848/(TAN(RADIANS($B44))+0.028)))-5.6</f>
        <v>53.09318257553815</v>
      </c>
      <c r="F44" s="27">
        <f>COS(RADIANS($B44))*F$3+F$53/2-0.267*1010/283/TAN(RADIANS($B44+0.04848/(TAN(RADIANS($B44))+0.028)))-5.6</f>
        <v>53.63911987497812</v>
      </c>
      <c r="G44" s="27">
        <f>COS(RADIANS($B44))*G$3+G$53/2-0.267*1010/283/TAN(RADIANS($B44+0.04848/(TAN(RADIANS($B44))+0.028)))-5.6</f>
        <v>54.18505776723022</v>
      </c>
      <c r="H44" s="27">
        <f>COS(RADIANS($B44))*H$3+H$53/2-0.267*1010/283/TAN(RADIANS($B44+0.04848/(TAN(RADIANS($B44))+0.028)))-5.6</f>
        <v>54.73099625763846</v>
      </c>
      <c r="I44" s="27">
        <f>COS(RADIANS($B44))*I$3+I$53/2-0.267*1010/283/TAN(RADIANS($B44+0.04848/(TAN(RADIANS($B44))+0.028)))-5.6</f>
        <v>55.27693535154689</v>
      </c>
      <c r="J44" s="27">
        <f>COS(RADIANS($B44))*J$3+J$53/2-0.267*1010/283/TAN(RADIANS($B44+0.04848/(TAN(RADIANS($B44))+0.028)))-5.6</f>
        <v>55.82287505429973</v>
      </c>
      <c r="K44" s="27">
        <f>COS(RADIANS($B44))*K$3+K$53/2-0.267*1010/283/TAN(RADIANS($B44+0.04848/(TAN(RADIANS($B44))+0.028)))-5.6</f>
        <v>56.3688153712412</v>
      </c>
      <c r="L44" s="27">
        <f>COS(RADIANS($B44))*L$3+L$53/2-0.267*1010/283/TAN(RADIANS($B44+0.04848/(TAN(RADIANS($B44))+0.028)))-5.6</f>
        <v>56.91475630771568</v>
      </c>
      <c r="M44" s="27">
        <f>COS(RADIANS($B44))*M$3+M$53/2-0.267*1010/283/TAN(RADIANS($B44+0.04848/(TAN(RADIANS($B44))+0.028)))-5.6</f>
        <v>57.46069786906762</v>
      </c>
      <c r="N44" s="27">
        <f>COS(RADIANS($B44))*N$3+N$53/2-0.267*1010/283/TAN(RADIANS($B44+0.04848/(TAN(RADIANS($B44))+0.028)))-5.6</f>
        <v>58.00664006064157</v>
      </c>
      <c r="O44" s="27">
        <f>COS(RADIANS($B44))*O$3+O$53/2-0.267*1010/283/TAN(RADIANS($B44+0.04848/(TAN(RADIANS($B44))+0.028)))-5.6</f>
        <v>58.55258288778217</v>
      </c>
      <c r="P44" s="27">
        <f>COS(RADIANS($B44))*P$3+P$53/2-0.267*1010/283/TAN(RADIANS($B44+0.04848/(TAN(RADIANS($B44))+0.028)))-5.6</f>
        <v>59.09852635583413</v>
      </c>
      <c r="Q44" s="28">
        <f>COS(RADIANS($B44))*Q$3+Q$53/2-0.267*1010/283/TAN(RADIANS($B44+0.04848/(TAN(RADIANS($B44))+0.028)))-5.6</f>
        <v>59.6444704701423</v>
      </c>
    </row>
    <row r="45" ht="14" customHeight="1">
      <c r="A45" s="24"/>
      <c r="B45" s="64">
        <f>B44+1</f>
        <v>36</v>
      </c>
      <c r="C45" s="65">
        <f>COS(RADIANS($B45))*C$3+C$53/2-0.267*1010/283/TAN(RADIANS($B45+0.04848/(TAN(RADIANS($B45))+0.028)))-5.6</f>
        <v>51.50307302640682</v>
      </c>
      <c r="D45" s="27">
        <f>COS(RADIANS($B45))*D$3+D$53/2-0.267*1010/283/TAN(RADIANS($B45+0.04848/(TAN(RADIANS($B45))+0.028)))-5.6</f>
        <v>52.04394163129712</v>
      </c>
      <c r="E45" s="27">
        <f>COS(RADIANS($B45))*E$3+E$53/2-0.267*1010/283/TAN(RADIANS($B45+0.04848/(TAN(RADIANS($B45))+0.028)))-5.6</f>
        <v>52.58481081831182</v>
      </c>
      <c r="F45" s="27">
        <f>COS(RADIANS($B45))*F$3+F$53/2-0.267*1010/283/TAN(RADIANS($B45+0.04848/(TAN(RADIANS($B45))+0.028)))-5.6</f>
        <v>53.12568059279478</v>
      </c>
      <c r="G45" s="27">
        <f>COS(RADIANS($B45))*G$3+G$53/2-0.267*1010/283/TAN(RADIANS($B45+0.04848/(TAN(RADIANS($B45))+0.028)))-5.6</f>
        <v>53.66655096008986</v>
      </c>
      <c r="H45" s="27">
        <f>COS(RADIANS($B45))*H$3+H$53/2-0.267*1010/283/TAN(RADIANS($B45+0.04848/(TAN(RADIANS($B45))+0.028)))-5.6</f>
        <v>54.20742192554107</v>
      </c>
      <c r="I45" s="27">
        <f>COS(RADIANS($B45))*I$3+I$53/2-0.267*1010/283/TAN(RADIANS($B45+0.04848/(TAN(RADIANS($B45))+0.028)))-5.6</f>
        <v>54.74829349449249</v>
      </c>
      <c r="J45" s="27">
        <f>COS(RADIANS($B45))*J$3+J$53/2-0.267*1010/283/TAN(RADIANS($B45+0.04848/(TAN(RADIANS($B45))+0.028)))-5.6</f>
        <v>55.2891656722883</v>
      </c>
      <c r="K45" s="27">
        <f>COS(RADIANS($B45))*K$3+K$53/2-0.267*1010/283/TAN(RADIANS($B45+0.04848/(TAN(RADIANS($B45))+0.028)))-5.6</f>
        <v>55.83003846427275</v>
      </c>
      <c r="L45" s="27">
        <f>COS(RADIANS($B45))*L$3+L$53/2-0.267*1010/283/TAN(RADIANS($B45+0.04848/(TAN(RADIANS($B45))+0.028)))-5.6</f>
        <v>56.37091187579021</v>
      </c>
      <c r="M45" s="27">
        <f>COS(RADIANS($B45))*M$3+M$53/2-0.267*1010/283/TAN(RADIANS($B45+0.04848/(TAN(RADIANS($B45))+0.028)))-5.6</f>
        <v>56.91178591218512</v>
      </c>
      <c r="N45" s="27">
        <f>COS(RADIANS($B45))*N$3+N$53/2-0.267*1010/283/TAN(RADIANS($B45+0.04848/(TAN(RADIANS($B45))+0.028)))-5.6</f>
        <v>57.45266057880205</v>
      </c>
      <c r="O45" s="27">
        <f>COS(RADIANS($B45))*O$3+O$53/2-0.267*1010/283/TAN(RADIANS($B45+0.04848/(TAN(RADIANS($B45))+0.028)))-5.6</f>
        <v>57.99353588098563</v>
      </c>
      <c r="P45" s="27">
        <f>COS(RADIANS($B45))*P$3+P$53/2-0.267*1010/283/TAN(RADIANS($B45+0.04848/(TAN(RADIANS($B45))+0.028)))-5.6</f>
        <v>58.53441182408056</v>
      </c>
      <c r="Q45" s="28">
        <f>COS(RADIANS($B45))*Q$3+Q$53/2-0.267*1010/283/TAN(RADIANS($B45+0.04848/(TAN(RADIANS($B45))+0.028)))-5.6</f>
        <v>59.0752884134317</v>
      </c>
    </row>
    <row r="46" ht="14" customHeight="1">
      <c r="A46" s="24"/>
      <c r="B46" s="64">
        <f>B45+1</f>
        <v>37</v>
      </c>
      <c r="C46" s="65">
        <f>COS(RADIANS($B46))*C$3+C$53/2-0.267*1010/283/TAN(RADIANS($B46+0.04848/(TAN(RADIANS($B46))+0.028)))-5.6</f>
        <v>50.98924225848712</v>
      </c>
      <c r="D46" s="27">
        <f>COS(RADIANS($B46))*D$3+D$53/2-0.267*1010/283/TAN(RADIANS($B46+0.04848/(TAN(RADIANS($B46))+0.028)))-5.6</f>
        <v>51.52492012121358</v>
      </c>
      <c r="E46" s="27">
        <f>COS(RADIANS($B46))*E$3+E$53/2-0.267*1010/283/TAN(RADIANS($B46+0.04848/(TAN(RADIANS($B46))+0.028)))-5.6</f>
        <v>52.06059856606447</v>
      </c>
      <c r="F46" s="27">
        <f>COS(RADIANS($B46))*F$3+F$53/2-0.267*1010/283/TAN(RADIANS($B46+0.04848/(TAN(RADIANS($B46))+0.028)))-5.6</f>
        <v>52.59627759838359</v>
      </c>
      <c r="G46" s="27">
        <f>COS(RADIANS($B46))*G$3+G$53/2-0.267*1010/283/TAN(RADIANS($B46+0.04848/(TAN(RADIANS($B46))+0.028)))-5.6</f>
        <v>53.13195722351485</v>
      </c>
      <c r="H46" s="27">
        <f>COS(RADIANS($B46))*H$3+H$53/2-0.267*1010/283/TAN(RADIANS($B46+0.04848/(TAN(RADIANS($B46))+0.028)))-5.6</f>
        <v>53.66763744680223</v>
      </c>
      <c r="I46" s="27">
        <f>COS(RADIANS($B46))*I$3+I$53/2-0.267*1010/283/TAN(RADIANS($B46+0.04848/(TAN(RADIANS($B46))+0.028)))-5.6</f>
        <v>54.20331827358982</v>
      </c>
      <c r="J46" s="27">
        <f>COS(RADIANS($B46))*J$3+J$53/2-0.267*1010/283/TAN(RADIANS($B46+0.04848/(TAN(RADIANS($B46))+0.028)))-5.6</f>
        <v>54.7389997092218</v>
      </c>
      <c r="K46" s="27">
        <f>COS(RADIANS($B46))*K$3+K$53/2-0.267*1010/283/TAN(RADIANS($B46+0.04848/(TAN(RADIANS($B46))+0.028)))-5.6</f>
        <v>55.27468175904242</v>
      </c>
      <c r="L46" s="27">
        <f>COS(RADIANS($B46))*L$3+L$53/2-0.267*1010/283/TAN(RADIANS($B46+0.04848/(TAN(RADIANS($B46))+0.028)))-5.6</f>
        <v>55.81036442839606</v>
      </c>
      <c r="M46" s="27">
        <f>COS(RADIANS($B46))*M$3+M$53/2-0.267*1010/283/TAN(RADIANS($B46+0.04848/(TAN(RADIANS($B46))+0.028)))-5.6</f>
        <v>56.34604772262715</v>
      </c>
      <c r="N46" s="27">
        <f>COS(RADIANS($B46))*N$3+N$53/2-0.267*1010/283/TAN(RADIANS($B46+0.04848/(TAN(RADIANS($B46))+0.028)))-5.6</f>
        <v>56.88173164708026</v>
      </c>
      <c r="O46" s="27">
        <f>COS(RADIANS($B46))*O$3+O$53/2-0.267*1010/283/TAN(RADIANS($B46+0.04848/(TAN(RADIANS($B46))+0.028)))-5.6</f>
        <v>57.41741620709999</v>
      </c>
      <c r="P46" s="27">
        <f>COS(RADIANS($B46))*P$3+P$53/2-0.267*1010/283/TAN(RADIANS($B46+0.04848/(TAN(RADIANS($B46))+0.028)))-5.6</f>
        <v>57.9531014080311</v>
      </c>
      <c r="Q46" s="28">
        <f>COS(RADIANS($B46))*Q$3+Q$53/2-0.267*1010/283/TAN(RADIANS($B46+0.04848/(TAN(RADIANS($B46))+0.028)))-5.6</f>
        <v>58.48878725521842</v>
      </c>
    </row>
    <row r="47" ht="16" customHeight="1">
      <c r="A47" s="24"/>
      <c r="B47" s="64">
        <f>B46+1</f>
        <v>38</v>
      </c>
      <c r="C47" s="65">
        <f>COS(RADIANS($B47))*C$3+C$53/2-0.267*1010/283/TAN(RADIANS($B47+0.04848/(TAN(RADIANS($B47))+0.028)))-5.6</f>
        <v>50.46017055011534</v>
      </c>
      <c r="D47" s="27">
        <f>COS(RADIANS($B47))*D$3+D$53/2-0.267*1010/283/TAN(RADIANS($B47+0.04848/(TAN(RADIANS($B47))+0.028)))-5.6</f>
        <v>50.99053603462153</v>
      </c>
      <c r="E47" s="27">
        <f>COS(RADIANS($B47))*E$3+E$53/2-0.267*1010/283/TAN(RADIANS($B47+0.04848/(TAN(RADIANS($B47))+0.028)))-5.6</f>
        <v>51.52090210125213</v>
      </c>
      <c r="F47" s="27">
        <f>COS(RADIANS($B47))*F$3+F$53/2-0.267*1010/283/TAN(RADIANS($B47+0.04848/(TAN(RADIANS($B47))+0.028)))-5.6</f>
        <v>52.05126875535097</v>
      </c>
      <c r="G47" s="27">
        <f>COS(RADIANS($B47))*G$3+G$53/2-0.267*1010/283/TAN(RADIANS($B47+0.04848/(TAN(RADIANS($B47))+0.028)))-5.6</f>
        <v>52.58163600226193</v>
      </c>
      <c r="H47" s="27">
        <f>COS(RADIANS($B47))*H$3+H$53/2-0.267*1010/283/TAN(RADIANS($B47+0.04848/(TAN(RADIANS($B47))+0.028)))-5.6</f>
        <v>53.11200384732904</v>
      </c>
      <c r="I47" s="27">
        <f>COS(RADIANS($B47))*I$3+I$53/2-0.267*1010/283/TAN(RADIANS($B47+0.04848/(TAN(RADIANS($B47))+0.028)))-5.6</f>
        <v>53.64237229589633</v>
      </c>
      <c r="J47" s="27">
        <f>COS(RADIANS($B47))*J$3+J$53/2-0.267*1010/283/TAN(RADIANS($B47+0.04848/(TAN(RADIANS($B47))+0.028)))-5.6</f>
        <v>54.17274135330803</v>
      </c>
      <c r="K47" s="27">
        <f>COS(RADIANS($B47))*K$3+K$53/2-0.267*1010/283/TAN(RADIANS($B47+0.04848/(TAN(RADIANS($B47))+0.028)))-5.6</f>
        <v>54.70311102490837</v>
      </c>
      <c r="L47" s="27">
        <f>COS(RADIANS($B47))*L$3+L$53/2-0.267*1010/283/TAN(RADIANS($B47+0.04848/(TAN(RADIANS($B47))+0.028)))-5.6</f>
        <v>55.23348131604172</v>
      </c>
      <c r="M47" s="27">
        <f>COS(RADIANS($B47))*M$3+M$53/2-0.267*1010/283/TAN(RADIANS($B47+0.04848/(TAN(RADIANS($B47))+0.028)))-5.6</f>
        <v>55.76385223205252</v>
      </c>
      <c r="N47" s="27">
        <f>COS(RADIANS($B47))*N$3+N$53/2-0.267*1010/283/TAN(RADIANS($B47+0.04848/(TAN(RADIANS($B47))+0.028)))-5.6</f>
        <v>56.29422377828534</v>
      </c>
      <c r="O47" s="27">
        <f>COS(RADIANS($B47))*O$3+O$53/2-0.267*1010/283/TAN(RADIANS($B47+0.04848/(TAN(RADIANS($B47))+0.028)))-5.6</f>
        <v>56.82459596008479</v>
      </c>
      <c r="P47" s="27">
        <f>COS(RADIANS($B47))*P$3+P$53/2-0.267*1010/283/TAN(RADIANS($B47+0.04848/(TAN(RADIANS($B47))+0.028)))-5.6</f>
        <v>57.35496878279562</v>
      </c>
      <c r="Q47" s="28">
        <f>COS(RADIANS($B47))*Q$3+Q$53/2-0.267*1010/283/TAN(RADIANS($B47+0.04848/(TAN(RADIANS($B47))+0.028)))-5.6</f>
        <v>57.88534225176266</v>
      </c>
    </row>
    <row r="48" ht="14" customHeight="1">
      <c r="A48" s="24"/>
      <c r="B48" s="64">
        <f>B47+1</f>
        <v>39</v>
      </c>
      <c r="C48" s="65">
        <f>COS(RADIANS($B48))*C$3+C$53/2-0.267*1010/283/TAN(RADIANS($B48+0.04848/(TAN(RADIANS($B48))+0.028)))-5.6</f>
        <v>49.91619659864421</v>
      </c>
      <c r="D48" s="27">
        <f>COS(RADIANS($B48))*D$3+D$53/2-0.267*1010/283/TAN(RADIANS($B48+0.04848/(TAN(RADIANS($B48))+0.028)))-5.6</f>
        <v>50.44112968707552</v>
      </c>
      <c r="E48" s="27">
        <f>COS(RADIANS($B48))*E$3+E$53/2-0.267*1010/283/TAN(RADIANS($B48+0.04848/(TAN(RADIANS($B48))+0.028)))-5.6</f>
        <v>50.96606335763123</v>
      </c>
      <c r="F48" s="27">
        <f>COS(RADIANS($B48))*F$3+F$53/2-0.267*1010/283/TAN(RADIANS($B48+0.04848/(TAN(RADIANS($B48))+0.028)))-5.6</f>
        <v>51.49099761565521</v>
      </c>
      <c r="G48" s="27">
        <f>COS(RADIANS($B48))*G$3+G$53/2-0.267*1010/283/TAN(RADIANS($B48+0.04848/(TAN(RADIANS($B48))+0.028)))-5.6</f>
        <v>52.01593246649129</v>
      </c>
      <c r="H48" s="27">
        <f>COS(RADIANS($B48))*H$3+H$53/2-0.267*1010/283/TAN(RADIANS($B48+0.04848/(TAN(RADIANS($B48))+0.028)))-5.6</f>
        <v>52.54086791548352</v>
      </c>
      <c r="I48" s="27">
        <f>COS(RADIANS($B48))*I$3+I$53/2-0.267*1010/283/TAN(RADIANS($B48+0.04848/(TAN(RADIANS($B48))+0.028)))-5.6</f>
        <v>53.06580396797595</v>
      </c>
      <c r="J48" s="27">
        <f>COS(RADIANS($B48))*J$3+J$53/2-0.267*1010/283/TAN(RADIANS($B48+0.04848/(TAN(RADIANS($B48))+0.028)))-5.6</f>
        <v>53.59074062931277</v>
      </c>
      <c r="K48" s="27">
        <f>COS(RADIANS($B48))*K$3+K$53/2-0.267*1010/283/TAN(RADIANS($B48+0.04848/(TAN(RADIANS($B48))+0.028)))-5.6</f>
        <v>54.11567790483823</v>
      </c>
      <c r="L48" s="27">
        <f>COS(RADIANS($B48))*L$3+L$53/2-0.267*1010/283/TAN(RADIANS($B48+0.04848/(TAN(RADIANS($B48))+0.028)))-5.6</f>
        <v>54.64061579989671</v>
      </c>
      <c r="M48" s="27">
        <f>COS(RADIANS($B48))*M$3+M$53/2-0.267*1010/283/TAN(RADIANS($B48+0.04848/(TAN(RADIANS($B48))+0.028)))-5.6</f>
        <v>55.16555431983263</v>
      </c>
      <c r="N48" s="27">
        <f>COS(RADIANS($B48))*N$3+N$53/2-0.267*1010/283/TAN(RADIANS($B48+0.04848/(TAN(RADIANS($B48))+0.028)))-5.6</f>
        <v>55.69049346999058</v>
      </c>
      <c r="O48" s="27">
        <f>COS(RADIANS($B48))*O$3+O$53/2-0.267*1010/283/TAN(RADIANS($B48+0.04848/(TAN(RADIANS($B48))+0.028)))-5.6</f>
        <v>56.21543325571515</v>
      </c>
      <c r="P48" s="27">
        <f>COS(RADIANS($B48))*P$3+P$53/2-0.267*1010/283/TAN(RADIANS($B48+0.04848/(TAN(RADIANS($B48))+0.028)))-5.6</f>
        <v>56.7403736823511</v>
      </c>
      <c r="Q48" s="28">
        <f>COS(RADIANS($B48))*Q$3+Q$53/2-0.267*1010/283/TAN(RADIANS($B48+0.04848/(TAN(RADIANS($B48))+0.028)))-5.6</f>
        <v>57.26531475524326</v>
      </c>
    </row>
    <row r="49" ht="14" customHeight="1">
      <c r="A49" s="24"/>
      <c r="B49" s="64">
        <f>B48+1</f>
        <v>40</v>
      </c>
      <c r="C49" s="65">
        <f>COS(RADIANS($B49))*C$3+C$53/2-0.267*1010/283/TAN(RADIANS($B49+0.04848/(TAN(RADIANS($B49))+0.028)))-5.6</f>
        <v>49.35764690924295</v>
      </c>
      <c r="D49" s="27">
        <f>COS(RADIANS($B49))*D$3+D$53/2-0.267*1010/283/TAN(RADIANS($B49+0.04848/(TAN(RADIANS($B49))+0.028)))-5.6</f>
        <v>49.87702923850526</v>
      </c>
      <c r="E49" s="27">
        <f>COS(RADIANS($B49))*E$3+E$53/2-0.267*1010/283/TAN(RADIANS($B49+0.04848/(TAN(RADIANS($B49))+0.028)))-5.6</f>
        <v>50.39641214989199</v>
      </c>
      <c r="F49" s="27">
        <f>COS(RADIANS($B49))*F$3+F$53/2-0.267*1010/283/TAN(RADIANS($B49+0.04848/(TAN(RADIANS($B49))+0.028)))-5.6</f>
        <v>50.91579564874695</v>
      </c>
      <c r="G49" s="27">
        <f>COS(RADIANS($B49))*G$3+G$53/2-0.267*1010/283/TAN(RADIANS($B49+0.04848/(TAN(RADIANS($B49))+0.028)))-5.6</f>
        <v>51.43517974041405</v>
      </c>
      <c r="H49" s="27">
        <f>COS(RADIANS($B49))*H$3+H$53/2-0.267*1010/283/TAN(RADIANS($B49+0.04848/(TAN(RADIANS($B49))+0.028)))-5.6</f>
        <v>51.95456443023728</v>
      </c>
      <c r="I49" s="27">
        <f>COS(RADIANS($B49))*I$3+I$53/2-0.267*1010/283/TAN(RADIANS($B49+0.04848/(TAN(RADIANS($B49))+0.028)))-5.6</f>
        <v>52.47394972356071</v>
      </c>
      <c r="J49" s="27">
        <f>COS(RADIANS($B49))*J$3+J$53/2-0.267*1010/283/TAN(RADIANS($B49+0.04848/(TAN(RADIANS($B49))+0.028)))-5.6</f>
        <v>52.99333562572853</v>
      </c>
      <c r="K49" s="27">
        <f>COS(RADIANS($B49))*K$3+K$53/2-0.267*1010/283/TAN(RADIANS($B49+0.04848/(TAN(RADIANS($B49))+0.028)))-5.6</f>
        <v>53.512722142085</v>
      </c>
      <c r="L49" s="27">
        <f>COS(RADIANS($B49))*L$3+L$53/2-0.267*1010/283/TAN(RADIANS($B49+0.04848/(TAN(RADIANS($B49))+0.028)))-5.6</f>
        <v>54.03210927797448</v>
      </c>
      <c r="M49" s="27">
        <f>COS(RADIANS($B49))*M$3+M$53/2-0.267*1010/283/TAN(RADIANS($B49+0.04848/(TAN(RADIANS($B49))+0.028)))-5.6</f>
        <v>54.5514970387414</v>
      </c>
      <c r="N49" s="27">
        <f>COS(RADIANS($B49))*N$3+N$53/2-0.267*1010/283/TAN(RADIANS($B49+0.04848/(TAN(RADIANS($B49))+0.028)))-5.6</f>
        <v>55.07088542973035</v>
      </c>
      <c r="O49" s="27">
        <f>COS(RADIANS($B49))*O$3+O$53/2-0.267*1010/283/TAN(RADIANS($B49+0.04848/(TAN(RADIANS($B49))+0.028)))-5.6</f>
        <v>55.59027445628593</v>
      </c>
      <c r="P49" s="27">
        <f>COS(RADIANS($B49))*P$3+P$53/2-0.267*1010/283/TAN(RADIANS($B49+0.04848/(TAN(RADIANS($B49))+0.028)))-5.6</f>
        <v>56.10966412375289</v>
      </c>
      <c r="Q49" s="28">
        <f>COS(RADIANS($B49))*Q$3+Q$53/2-0.267*1010/283/TAN(RADIANS($B49+0.04848/(TAN(RADIANS($B49))+0.028)))-5.6</f>
        <v>56.62905443747606</v>
      </c>
    </row>
    <row r="50" ht="16" customHeight="1">
      <c r="A50" s="24"/>
      <c r="B50" s="64">
        <f>B49+1</f>
        <v>41</v>
      </c>
      <c r="C50" s="65">
        <f>COS(RADIANS($B50))*C$3+C$53/2-0.267*1010/283/TAN(RADIANS($B50+0.04848/(TAN(RADIANS($B50))+0.028)))-5.6</f>
        <v>48.78483769386062</v>
      </c>
      <c r="D50" s="27">
        <f>COS(RADIANS($B50))*D$3+D$53/2-0.267*1010/283/TAN(RADIANS($B50+0.04848/(TAN(RADIANS($B50))+0.028)))-5.6</f>
        <v>49.29855259167483</v>
      </c>
      <c r="E50" s="27">
        <f>COS(RADIANS($B50))*E$3+E$53/2-0.267*1010/283/TAN(RADIANS($B50+0.04848/(TAN(RADIANS($B50))+0.028)))-5.6</f>
        <v>49.81226807161345</v>
      </c>
      <c r="F50" s="27">
        <f>COS(RADIANS($B50))*F$3+F$53/2-0.267*1010/283/TAN(RADIANS($B50+0.04848/(TAN(RADIANS($B50))+0.028)))-5.6</f>
        <v>50.32598413902031</v>
      </c>
      <c r="G50" s="27">
        <f>COS(RADIANS($B50))*G$3+G$53/2-0.267*1010/283/TAN(RADIANS($B50+0.04848/(TAN(RADIANS($B50))+0.028)))-5.6</f>
        <v>50.8397007992393</v>
      </c>
      <c r="H50" s="27">
        <f>COS(RADIANS($B50))*H$3+H$53/2-0.267*1010/283/TAN(RADIANS($B50+0.04848/(TAN(RADIANS($B50))+0.028)))-5.6</f>
        <v>51.35341805761443</v>
      </c>
      <c r="I50" s="27">
        <f>COS(RADIANS($B50))*I$3+I$53/2-0.267*1010/283/TAN(RADIANS($B50+0.04848/(TAN(RADIANS($B50))+0.028)))-5.6</f>
        <v>51.86713591948975</v>
      </c>
      <c r="J50" s="27">
        <f>COS(RADIANS($B50))*J$3+J$53/2-0.267*1010/283/TAN(RADIANS($B50+0.04848/(TAN(RADIANS($B50))+0.028)))-5.6</f>
        <v>52.38085439020948</v>
      </c>
      <c r="K50" s="27">
        <f>COS(RADIANS($B50))*K$3+K$53/2-0.267*1010/283/TAN(RADIANS($B50+0.04848/(TAN(RADIANS($B50))+0.028)))-5.6</f>
        <v>52.89457347511784</v>
      </c>
      <c r="L50" s="27">
        <f>COS(RADIANS($B50))*L$3+L$53/2-0.267*1010/283/TAN(RADIANS($B50+0.04848/(TAN(RADIANS($B50))+0.028)))-5.6</f>
        <v>53.40829317955922</v>
      </c>
      <c r="M50" s="27">
        <f>COS(RADIANS($B50))*M$3+M$53/2-0.267*1010/283/TAN(RADIANS($B50+0.04848/(TAN(RADIANS($B50))+0.028)))-5.6</f>
        <v>53.92201350887805</v>
      </c>
      <c r="N50" s="27">
        <f>COS(RADIANS($B50))*N$3+N$53/2-0.267*1010/283/TAN(RADIANS($B50+0.04848/(TAN(RADIANS($B50))+0.028)))-5.6</f>
        <v>54.43573446841889</v>
      </c>
      <c r="O50" s="27">
        <f>COS(RADIANS($B50))*O$3+O$53/2-0.267*1010/283/TAN(RADIANS($B50+0.04848/(TAN(RADIANS($B50))+0.028)))-5.6</f>
        <v>54.94945606352637</v>
      </c>
      <c r="P50" s="27">
        <f>COS(RADIANS($B50))*P$3+P$53/2-0.267*1010/283/TAN(RADIANS($B50+0.04848/(TAN(RADIANS($B50))+0.028)))-5.6</f>
        <v>55.46317829954521</v>
      </c>
      <c r="Q50" s="28">
        <f>COS(RADIANS($B50))*Q$3+Q$53/2-0.267*1010/283/TAN(RADIANS($B50+0.04848/(TAN(RADIANS($B50))+0.028)))-5.6</f>
        <v>55.97690118182027</v>
      </c>
    </row>
    <row r="51" ht="14" customHeight="1">
      <c r="A51" s="24"/>
      <c r="B51" s="64">
        <f>B50+1</f>
        <v>42</v>
      </c>
      <c r="C51" s="65">
        <f>COS(RADIANS($B51))*C$3+C$53/2-0.267*1010/283/TAN(RADIANS($B51+0.04848/(TAN(RADIANS($B51))+0.028)))-5.6</f>
        <v>48.19807649298378</v>
      </c>
      <c r="D51" s="27">
        <f>COS(RADIANS($B51))*D$3+D$53/2-0.267*1010/283/TAN(RADIANS($B51+0.04848/(TAN(RADIANS($B51))+0.028)))-5.6</f>
        <v>48.70600901342529</v>
      </c>
      <c r="E51" s="27">
        <f>COS(RADIANS($B51))*E$3+E$53/2-0.267*1010/283/TAN(RADIANS($B51+0.04848/(TAN(RADIANS($B51))+0.028)))-5.6</f>
        <v>49.21394211599124</v>
      </c>
      <c r="F51" s="27">
        <f>COS(RADIANS($B51))*F$3+F$53/2-0.267*1010/283/TAN(RADIANS($B51+0.04848/(TAN(RADIANS($B51))+0.028)))-5.6</f>
        <v>49.7218758060254</v>
      </c>
      <c r="G51" s="27">
        <f>COS(RADIANS($B51))*G$3+G$53/2-0.267*1010/283/TAN(RADIANS($B51+0.04848/(TAN(RADIANS($B51))+0.028)))-5.6</f>
        <v>50.22981008887171</v>
      </c>
      <c r="H51" s="27">
        <f>COS(RADIANS($B51))*H$3+H$53/2-0.267*1010/283/TAN(RADIANS($B51+0.04848/(TAN(RADIANS($B51))+0.028)))-5.6</f>
        <v>50.73774496987414</v>
      </c>
      <c r="I51" s="27">
        <f>COS(RADIANS($B51))*I$3+I$53/2-0.267*1010/283/TAN(RADIANS($B51+0.04848/(TAN(RADIANS($B51))+0.028)))-5.6</f>
        <v>51.24568045437678</v>
      </c>
      <c r="J51" s="27">
        <f>COS(RADIANS($B51))*J$3+J$53/2-0.267*1010/283/TAN(RADIANS($B51+0.04848/(TAN(RADIANS($B51))+0.028)))-5.6</f>
        <v>51.75361654772382</v>
      </c>
      <c r="K51" s="27">
        <f>COS(RADIANS($B51))*K$3+K$53/2-0.267*1010/283/TAN(RADIANS($B51+0.04848/(TAN(RADIANS($B51))+0.028)))-5.6</f>
        <v>52.26155325525949</v>
      </c>
      <c r="L51" s="27">
        <f>COS(RADIANS($B51))*L$3+L$53/2-0.267*1010/283/TAN(RADIANS($B51+0.04848/(TAN(RADIANS($B51))+0.028)))-5.6</f>
        <v>52.76949058232817</v>
      </c>
      <c r="M51" s="27">
        <f>COS(RADIANS($B51))*M$3+M$53/2-0.267*1010/283/TAN(RADIANS($B51+0.04848/(TAN(RADIANS($B51))+0.028)))-5.6</f>
        <v>53.27742853427431</v>
      </c>
      <c r="N51" s="27">
        <f>COS(RADIANS($B51))*N$3+N$53/2-0.267*1010/283/TAN(RADIANS($B51+0.04848/(TAN(RADIANS($B51))+0.028)))-5.6</f>
        <v>53.78536711644247</v>
      </c>
      <c r="O51" s="27">
        <f>COS(RADIANS($B51))*O$3+O$53/2-0.267*1010/283/TAN(RADIANS($B51+0.04848/(TAN(RADIANS($B51))+0.028)))-5.6</f>
        <v>54.29330633417726</v>
      </c>
      <c r="P51" s="27">
        <f>COS(RADIANS($B51))*P$3+P$53/2-0.267*1010/283/TAN(RADIANS($B51+0.04848/(TAN(RADIANS($B51))+0.028)))-5.6</f>
        <v>54.80124619282342</v>
      </c>
      <c r="Q51" s="28">
        <f>COS(RADIANS($B51))*Q$3+Q$53/2-0.267*1010/283/TAN(RADIANS($B51+0.04848/(TAN(RADIANS($B51))+0.028)))-5.6</f>
        <v>55.3091866977258</v>
      </c>
    </row>
    <row r="52" ht="14.5" customHeight="1">
      <c r="A52" s="29"/>
      <c r="B52" s="66">
        <f>B51+1</f>
        <v>43</v>
      </c>
      <c r="C52" s="67">
        <f>COS(RADIANS($B52))*C$3+C$53/2-0.267*1010/283/TAN(RADIANS($B52+0.04848/(TAN(RADIANS($B52))+0.028)))-5.6</f>
        <v>47.5976635646408</v>
      </c>
      <c r="D52" s="32">
        <f>COS(RADIANS($B52))*D$3+D$53/2-0.267*1010/283/TAN(RADIANS($B52+0.04848/(TAN(RADIANS($B52))+0.028)))-5.6</f>
        <v>48.09970052315321</v>
      </c>
      <c r="E52" s="32">
        <f>COS(RADIANS($B52))*E$3+E$53/2-0.267*1010/283/TAN(RADIANS($B52+0.04848/(TAN(RADIANS($B52))+0.028)))-5.6</f>
        <v>48.60173806379003</v>
      </c>
      <c r="F52" s="32">
        <f>COS(RADIANS($B52))*F$3+F$53/2-0.267*1010/283/TAN(RADIANS($B52+0.04848/(TAN(RADIANS($B52))+0.028)))-5.6</f>
        <v>49.1037761918951</v>
      </c>
      <c r="G52" s="32">
        <f>COS(RADIANS($B52))*G$3+G$53/2-0.267*1010/283/TAN(RADIANS($B52+0.04848/(TAN(RADIANS($B52))+0.028)))-5.6</f>
        <v>49.60581491281228</v>
      </c>
      <c r="H52" s="32">
        <f>COS(RADIANS($B52))*H$3+H$53/2-0.267*1010/283/TAN(RADIANS($B52+0.04848/(TAN(RADIANS($B52))+0.028)))-5.6</f>
        <v>50.10785423188561</v>
      </c>
      <c r="I52" s="32">
        <f>COS(RADIANS($B52))*I$3+I$53/2-0.267*1010/283/TAN(RADIANS($B52+0.04848/(TAN(RADIANS($B52))+0.028)))-5.6</f>
        <v>50.60989415445913</v>
      </c>
      <c r="J52" s="32">
        <f>COS(RADIANS($B52))*J$3+J$53/2-0.267*1010/283/TAN(RADIANS($B52+0.04848/(TAN(RADIANS($B52))+0.028)))-5.6</f>
        <v>51.11193468587706</v>
      </c>
      <c r="K52" s="32">
        <f>COS(RADIANS($B52))*K$3+K$53/2-0.267*1010/283/TAN(RADIANS($B52+0.04848/(TAN(RADIANS($B52))+0.028)))-5.6</f>
        <v>51.61397583148362</v>
      </c>
      <c r="L52" s="32">
        <f>COS(RADIANS($B52))*L$3+L$53/2-0.267*1010/283/TAN(RADIANS($B52+0.04848/(TAN(RADIANS($B52))+0.028)))-5.6</f>
        <v>52.11601759662319</v>
      </c>
      <c r="M52" s="32">
        <f>COS(RADIANS($B52))*M$3+M$53/2-0.267*1010/283/TAN(RADIANS($B52+0.04848/(TAN(RADIANS($B52))+0.028)))-5.6</f>
        <v>52.61805998664023</v>
      </c>
      <c r="N52" s="32">
        <f>COS(RADIANS($B52))*N$3+N$53/2-0.267*1010/283/TAN(RADIANS($B52+0.04848/(TAN(RADIANS($B52))+0.028)))-5.6</f>
        <v>53.12010300687927</v>
      </c>
      <c r="O52" s="32">
        <f>COS(RADIANS($B52))*O$3+O$53/2-0.267*1010/283/TAN(RADIANS($B52+0.04848/(TAN(RADIANS($B52))+0.028)))-5.6</f>
        <v>53.62214666268494</v>
      </c>
      <c r="P52" s="32">
        <f>COS(RADIANS($B52))*P$3+P$53/2-0.267*1010/283/TAN(RADIANS($B52+0.04848/(TAN(RADIANS($B52))+0.028)))-5.6</f>
        <v>54.12419095940199</v>
      </c>
      <c r="Q52" s="33">
        <f>COS(RADIANS($B52))*Q$3+Q$53/2-0.267*1010/283/TAN(RADIANS($B52+0.04848/(TAN(RADIANS($B52))+0.028)))-5.6</f>
        <v>54.62623590237525</v>
      </c>
    </row>
    <row r="53" ht="28" customHeight="1">
      <c r="A53" t="s" s="68">
        <v>31</v>
      </c>
      <c r="B53" s="37"/>
      <c r="C53" s="69">
        <f>120*DEGREES(ATAN(1737.1/(6371/TAN(RADIANS(C3/60)))))</f>
        <v>29.4492362569153</v>
      </c>
      <c r="D53" s="69">
        <f>120*DEGREES(ATAN(1737.1/(6371/TAN(RADIANS(D3/60)))))</f>
        <v>29.72195647232094</v>
      </c>
      <c r="E53" s="69">
        <f>120*DEGREES(ATAN(1737.1/(6371/TAN(RADIANS(E3/60)))))</f>
        <v>29.99467785197542</v>
      </c>
      <c r="F53" s="69">
        <f>120*DEGREES(ATAN(1737.1/(6371/TAN(RADIANS(F3/60)))))</f>
        <v>30.26740040656637</v>
      </c>
      <c r="G53" s="69">
        <f>120*DEGREES(ATAN(1737.1/(6371/TAN(RADIANS(G3/60)))))</f>
        <v>30.54012414678158</v>
      </c>
      <c r="H53" s="69">
        <f>120*DEGREES(ATAN(1737.1/(6371/TAN(RADIANS(H3/60)))))</f>
        <v>30.81284908330906</v>
      </c>
      <c r="I53" s="69">
        <f>120*DEGREES(ATAN(1737.1/(6371/TAN(RADIANS(I3/60)))))</f>
        <v>31.08557522683694</v>
      </c>
      <c r="J53" s="69">
        <f>120*DEGREES(ATAN(1737.1/(6371/TAN(RADIANS(J3/60)))))</f>
        <v>31.35830258805362</v>
      </c>
      <c r="K53" s="69">
        <f>120*DEGREES(ATAN(1737.1/(6371/TAN(RADIANS(K3/60)))))</f>
        <v>31.63103117764757</v>
      </c>
      <c r="L53" s="69">
        <f>120*DEGREES(ATAN(1737.1/(6371/TAN(RADIANS(L3/60)))))</f>
        <v>31.90376100630755</v>
      </c>
      <c r="M53" s="69">
        <f>120*DEGREES(ATAN(1737.1/(6371/TAN(RADIANS(M3/60)))))</f>
        <v>32.17649208472243</v>
      </c>
      <c r="N53" s="69">
        <f>120*DEGREES(ATAN(1737.1/(6371/TAN(RADIANS(N3/60)))))</f>
        <v>32.44922442358135</v>
      </c>
      <c r="O53" s="69">
        <f>120*DEGREES(ATAN(1737.1/(6371/TAN(RADIANS(O3/60)))))</f>
        <v>32.72195803357353</v>
      </c>
      <c r="P53" s="69">
        <f>120*DEGREES(ATAN(1737.1/(6371/TAN(RADIANS(P3/60)))))</f>
        <v>32.99469292538846</v>
      </c>
      <c r="Q53" s="70">
        <f>120*DEGREES(ATAN(1737.1/(6371/TAN(RADIANS(Q3/60)))))</f>
        <v>33.26742910971581</v>
      </c>
    </row>
    <row r="54" ht="21.75" customHeight="1">
      <c r="A54" t="s" s="71">
        <v>32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3"/>
    </row>
    <row r="55" ht="28" customHeight="1">
      <c r="A55" s="34"/>
      <c r="B55" s="37"/>
      <c r="C55" s="38"/>
      <c r="D55" t="s" s="74">
        <v>33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39"/>
    </row>
    <row r="56" ht="14" customHeight="1">
      <c r="A56" s="24"/>
      <c r="B56" s="42"/>
      <c r="C56" t="s" s="41">
        <v>34</v>
      </c>
      <c r="D56" s="42"/>
      <c r="E56" s="75">
        <v>0</v>
      </c>
      <c r="F56" s="75">
        <f>E56+2</f>
        <v>2</v>
      </c>
      <c r="G56" s="75">
        <f>F56+2</f>
        <v>4</v>
      </c>
      <c r="H56" s="75">
        <f>G56+2</f>
        <v>6</v>
      </c>
      <c r="I56" s="75">
        <f>H56+2</f>
        <v>8</v>
      </c>
      <c r="J56" s="75">
        <f>I56+2</f>
        <v>10</v>
      </c>
      <c r="K56" s="75">
        <f>J56+2</f>
        <v>12</v>
      </c>
      <c r="L56" s="75">
        <f>K56+2</f>
        <v>14</v>
      </c>
      <c r="M56" s="75">
        <f>L56+2</f>
        <v>16</v>
      </c>
      <c r="N56" s="75">
        <f>M56+2</f>
        <v>18</v>
      </c>
      <c r="O56" s="75">
        <f>N56+2</f>
        <v>20</v>
      </c>
      <c r="P56" s="27"/>
      <c r="Q56" s="28"/>
    </row>
    <row r="57" ht="14.5" customHeight="1">
      <c r="A57" s="24"/>
      <c r="B57" s="42"/>
      <c r="C57" t="s" s="41">
        <v>35</v>
      </c>
      <c r="D57" s="42"/>
      <c r="E57" s="45">
        <f>-1.7538*(SQRT(E56)-SQRT(10))</f>
        <v>5.546002560403304</v>
      </c>
      <c r="F57" s="45">
        <f>-1.7538*(SQRT(F56)-SQRT(10))</f>
        <v>3.06575481471337</v>
      </c>
      <c r="G57" s="45">
        <f>-1.7538*(SQRT(G56)-SQRT(10))</f>
        <v>2.038402560403304</v>
      </c>
      <c r="H57" s="45">
        <f>-1.7538*(SQRT(H56)-SQRT(10))</f>
        <v>1.250087449510167</v>
      </c>
      <c r="I57" s="45">
        <f>-1.7538*(SQRT(I56)-SQRT(10))</f>
        <v>0.5855070690234355</v>
      </c>
      <c r="J57" s="45">
        <f>-1.7538*(SQRT(J56)-SQRT(10))</f>
        <v>0</v>
      </c>
      <c r="K57" s="45">
        <f>-1.7538*(SQRT(K56)-SQRT(10))</f>
        <v>-0.5293388522252896</v>
      </c>
      <c r="L57" s="45">
        <f>-1.7538*(SQRT(L56)-SQRT(10))</f>
        <v>-1.016116164520834</v>
      </c>
      <c r="M57" s="45">
        <f>-1.7538*(SQRT(M56)-SQRT(10))</f>
        <v>-1.469197439596696</v>
      </c>
      <c r="N57" s="45">
        <f>-1.7538*(SQRT(N56)-SQRT(10))</f>
        <v>-1.894740676666498</v>
      </c>
      <c r="O57" s="45">
        <f>-1.7538*(SQRT(O56)-SQRT(10))</f>
        <v>-2.297229477474959</v>
      </c>
      <c r="P57" s="27"/>
      <c r="Q57" s="28"/>
    </row>
    <row r="58" ht="14.5" customHeight="1">
      <c r="A58" s="24"/>
      <c r="B58" s="42"/>
      <c r="C58" t="s" s="41">
        <v>34</v>
      </c>
      <c r="D58" s="42"/>
      <c r="E58" s="76">
        <v>20</v>
      </c>
      <c r="F58" s="76">
        <f>E58+2</f>
        <v>22</v>
      </c>
      <c r="G58" s="76">
        <f>F58+2</f>
        <v>24</v>
      </c>
      <c r="H58" s="76">
        <f>G58+2</f>
        <v>26</v>
      </c>
      <c r="I58" s="76">
        <f>H58+2</f>
        <v>28</v>
      </c>
      <c r="J58" s="76">
        <f>I58+2</f>
        <v>30</v>
      </c>
      <c r="K58" s="76">
        <f>J58+2</f>
        <v>32</v>
      </c>
      <c r="L58" s="76">
        <f>K58+2</f>
        <v>34</v>
      </c>
      <c r="M58" s="76">
        <f>L58+2</f>
        <v>36</v>
      </c>
      <c r="N58" s="76">
        <f>M58+2</f>
        <v>38</v>
      </c>
      <c r="O58" s="76">
        <f>N58+2</f>
        <v>40</v>
      </c>
      <c r="P58" s="27"/>
      <c r="Q58" s="28"/>
    </row>
    <row r="59" ht="14.5" customHeight="1">
      <c r="A59" s="29"/>
      <c r="B59" s="72"/>
      <c r="C59" t="s" s="77">
        <v>35</v>
      </c>
      <c r="D59" s="72"/>
      <c r="E59" s="45">
        <f>-1.7538*(SQRT(E58)-SQRT(10))</f>
        <v>-2.297229477474959</v>
      </c>
      <c r="F59" s="45">
        <f>-1.7538*(SQRT(F58)-SQRT(10))</f>
        <v>-2.680048599175027</v>
      </c>
      <c r="G59" s="45">
        <f>-1.7538*(SQRT(G58)-SQRT(10))</f>
        <v>-3.045827661382971</v>
      </c>
      <c r="H59" s="45">
        <f>-1.7538*(SQRT(H58)-SQRT(10))</f>
        <v>-3.396657862535721</v>
      </c>
      <c r="I59" s="45">
        <f>-1.7538*(SQRT(I58)-SQRT(10))</f>
        <v>-3.734234738286855</v>
      </c>
      <c r="J59" s="45">
        <f>-1.7538*(SQRT(J58)-SQRT(10))</f>
        <v>-4.0599556531223</v>
      </c>
      <c r="K59" s="45">
        <f>-1.7538*(SQRT(K58)-SQRT(10))</f>
        <v>-4.374988422356433</v>
      </c>
      <c r="L59" s="45">
        <f>-1.7538*(SQRT(L58)-SQRT(10))</f>
        <v>-4.680320872776385</v>
      </c>
      <c r="M59" s="45">
        <f>-1.7538*(SQRT(M58)-SQRT(10))</f>
        <v>-4.976797439596696</v>
      </c>
      <c r="N59" s="45">
        <f>-1.7538*(SQRT(N58)-SQRT(10))</f>
        <v>-5.265146718003686</v>
      </c>
      <c r="O59" s="45">
        <f>-1.7538*(SQRT(O58)-SQRT(10))</f>
        <v>-5.546002560403304</v>
      </c>
      <c r="P59" s="32"/>
      <c r="Q59" s="33"/>
    </row>
  </sheetData>
  <mergeCells count="15">
    <mergeCell ref="C2:Q2"/>
    <mergeCell ref="A1:Q1"/>
    <mergeCell ref="A2:B3"/>
    <mergeCell ref="A53:B53"/>
    <mergeCell ref="A56:B56"/>
    <mergeCell ref="A57:B57"/>
    <mergeCell ref="A58:B58"/>
    <mergeCell ref="A59:B59"/>
    <mergeCell ref="C56:D56"/>
    <mergeCell ref="C57:D57"/>
    <mergeCell ref="C58:D58"/>
    <mergeCell ref="C59:D59"/>
    <mergeCell ref="A55:B55"/>
    <mergeCell ref="D55:O55"/>
    <mergeCell ref="A54:Q54"/>
  </mergeCells>
  <pageMargins left="1" right="1" top="1.66667" bottom="1.66667" header="1" footer="1"/>
  <pageSetup firstPageNumber="1" fitToHeight="1" fitToWidth="1" scale="100" useFirstPageNumber="0" orientation="portrait" pageOrder="downThenOver"/>
  <headerFooter>
    <oddHeader>&amp;C&amp;"Sans,Regular"&amp;10&amp;K000000Sheet2</oddHeader>
    <oddFooter>&amp;C&amp;"Sans,Regular"&amp;10&amp;K000000Page 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Q59"/>
  <sheetViews>
    <sheetView workbookViewId="0" showGridLines="0" defaultGridColor="1"/>
  </sheetViews>
  <sheetFormatPr defaultColWidth="9" defaultRowHeight="12" customHeight="1" outlineLevelRow="0" outlineLevelCol="0"/>
  <cols>
    <col min="1" max="1" width="7.91406" style="78" customWidth="1"/>
    <col min="2" max="2" width="3.92188" style="78" customWidth="1"/>
    <col min="3" max="17" width="6.60156" style="78" customWidth="1"/>
    <col min="18" max="256" width="9" style="78" customWidth="1"/>
  </cols>
  <sheetData>
    <row r="1" ht="32.25" customHeight="1">
      <c r="A1" t="s" s="47">
        <v>29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ht="13.15" customHeight="1">
      <c r="A2" t="s" s="49">
        <v>7</v>
      </c>
      <c r="B2" s="50"/>
      <c r="C2" t="s" s="51">
        <v>30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ht="17.3" customHeight="1">
      <c r="A3" s="54"/>
      <c r="B3" s="55"/>
      <c r="C3" s="56">
        <v>54</v>
      </c>
      <c r="D3" s="57">
        <f>C3+0.5</f>
        <v>54.5</v>
      </c>
      <c r="E3" s="57">
        <f>D3+0.5</f>
        <v>55</v>
      </c>
      <c r="F3" s="57">
        <f>E3+0.5</f>
        <v>55.5</v>
      </c>
      <c r="G3" s="57">
        <f>F3+0.5</f>
        <v>56</v>
      </c>
      <c r="H3" s="57">
        <f>G3+0.5</f>
        <v>56.5</v>
      </c>
      <c r="I3" s="57">
        <f>H3+0.5</f>
        <v>57</v>
      </c>
      <c r="J3" s="57">
        <f>I3+0.5</f>
        <v>57.5</v>
      </c>
      <c r="K3" s="57">
        <f>J3+0.5</f>
        <v>58</v>
      </c>
      <c r="L3" s="57">
        <f>K3+0.5</f>
        <v>58.5</v>
      </c>
      <c r="M3" s="57">
        <f>L3+0.5</f>
        <v>59</v>
      </c>
      <c r="N3" s="57">
        <f>M3+0.5</f>
        <v>59.5</v>
      </c>
      <c r="O3" s="57">
        <f>N3+0.5</f>
        <v>60</v>
      </c>
      <c r="P3" s="57">
        <f>O3+0.5</f>
        <v>60.5</v>
      </c>
      <c r="Q3" s="58">
        <f>P3+0.5</f>
        <v>61</v>
      </c>
    </row>
    <row r="4" ht="14.5" customHeight="1">
      <c r="A4" s="59"/>
      <c r="B4" t="s" s="60">
        <v>10</v>
      </c>
      <c r="C4" t="s" s="61">
        <f t="shared" si="14" ref="C4:Q4">"'"</f>
        <v>11</v>
      </c>
      <c r="D4" t="s" s="62">
        <f t="shared" si="14"/>
        <v>11</v>
      </c>
      <c r="E4" t="s" s="62">
        <f t="shared" si="14"/>
        <v>11</v>
      </c>
      <c r="F4" t="s" s="62">
        <f t="shared" si="14"/>
        <v>11</v>
      </c>
      <c r="G4" t="s" s="62">
        <f t="shared" si="14"/>
        <v>11</v>
      </c>
      <c r="H4" t="s" s="62">
        <f t="shared" si="14"/>
        <v>11</v>
      </c>
      <c r="I4" t="s" s="62">
        <f t="shared" si="14"/>
        <v>11</v>
      </c>
      <c r="J4" t="s" s="62">
        <f t="shared" si="14"/>
        <v>11</v>
      </c>
      <c r="K4" t="s" s="62">
        <f t="shared" si="14"/>
        <v>11</v>
      </c>
      <c r="L4" t="s" s="62">
        <f t="shared" si="14"/>
        <v>11</v>
      </c>
      <c r="M4" t="s" s="62">
        <f t="shared" si="14"/>
        <v>11</v>
      </c>
      <c r="N4" t="s" s="62">
        <f t="shared" si="14"/>
        <v>11</v>
      </c>
      <c r="O4" t="s" s="62">
        <f t="shared" si="14"/>
        <v>11</v>
      </c>
      <c r="P4" t="s" s="62">
        <f t="shared" si="14"/>
        <v>11</v>
      </c>
      <c r="Q4" t="s" s="63">
        <f t="shared" si="14"/>
        <v>11</v>
      </c>
    </row>
    <row r="5" ht="14" customHeight="1">
      <c r="A5" s="24"/>
      <c r="B5" s="64">
        <v>43</v>
      </c>
      <c r="C5" s="65">
        <f>COS(RADIANS($B5))*C$3+C$53/2-0.267*1010/283/TAN(RADIANS($B5+0.04848/(TAN(RADIANS($B5))+0.028)))-5.6</f>
        <v>47.5976635646408</v>
      </c>
      <c r="D5" s="27">
        <f>COS(RADIANS($B5))*D$3+D$53/2-0.267*1010/283/TAN(RADIANS($B5+0.04848/(TAN(RADIANS($B5))+0.028)))-5.6</f>
        <v>48.09970052315321</v>
      </c>
      <c r="E5" s="27">
        <f>COS(RADIANS($B5))*E$3+E$53/2-0.267*1010/283/TAN(RADIANS($B5+0.04848/(TAN(RADIANS($B5))+0.028)))-5.6</f>
        <v>48.60173806379003</v>
      </c>
      <c r="F5" s="27">
        <f>COS(RADIANS($B5))*F$3+F$53/2-0.267*1010/283/TAN(RADIANS($B5+0.04848/(TAN(RADIANS($B5))+0.028)))-5.6</f>
        <v>49.1037761918951</v>
      </c>
      <c r="G5" s="27">
        <f>COS(RADIANS($B5))*G$3+G$53/2-0.267*1010/283/TAN(RADIANS($B5+0.04848/(TAN(RADIANS($B5))+0.028)))-5.6</f>
        <v>49.60581491281228</v>
      </c>
      <c r="H5" s="27">
        <f>COS(RADIANS($B5))*H$3+H$53/2-0.267*1010/283/TAN(RADIANS($B5+0.04848/(TAN(RADIANS($B5))+0.028)))-5.6</f>
        <v>50.10785423188561</v>
      </c>
      <c r="I5" s="27">
        <f>COS(RADIANS($B5))*I$3+I$53/2-0.267*1010/283/TAN(RADIANS($B5+0.04848/(TAN(RADIANS($B5))+0.028)))-5.6</f>
        <v>50.60989415445913</v>
      </c>
      <c r="J5" s="27">
        <f>COS(RADIANS($B5))*J$3+J$53/2-0.267*1010/283/TAN(RADIANS($B5+0.04848/(TAN(RADIANS($B5))+0.028)))-5.6</f>
        <v>51.11193468587706</v>
      </c>
      <c r="K5" s="27">
        <f>COS(RADIANS($B5))*K$3+K$53/2-0.267*1010/283/TAN(RADIANS($B5+0.04848/(TAN(RADIANS($B5))+0.028)))-5.6</f>
        <v>51.61397583148362</v>
      </c>
      <c r="L5" s="27">
        <f>COS(RADIANS($B5))*L$3+L$53/2-0.267*1010/283/TAN(RADIANS($B5+0.04848/(TAN(RADIANS($B5))+0.028)))-5.6</f>
        <v>52.11601759662319</v>
      </c>
      <c r="M5" s="27">
        <f>COS(RADIANS($B5))*M$3+M$53/2-0.267*1010/283/TAN(RADIANS($B5+0.04848/(TAN(RADIANS($B5))+0.028)))-5.6</f>
        <v>52.61805998664023</v>
      </c>
      <c r="N5" s="27">
        <f>COS(RADIANS($B5))*N$3+N$53/2-0.267*1010/283/TAN(RADIANS($B5+0.04848/(TAN(RADIANS($B5))+0.028)))-5.6</f>
        <v>53.12010300687927</v>
      </c>
      <c r="O5" s="27">
        <f>COS(RADIANS($B5))*O$3+O$53/2-0.267*1010/283/TAN(RADIANS($B5+0.04848/(TAN(RADIANS($B5))+0.028)))-5.6</f>
        <v>53.62214666268494</v>
      </c>
      <c r="P5" s="27">
        <f>COS(RADIANS($B5))*P$3+P$53/2-0.267*1010/283/TAN(RADIANS($B5+0.04848/(TAN(RADIANS($B5))+0.028)))-5.6</f>
        <v>54.12419095940199</v>
      </c>
      <c r="Q5" s="28">
        <f>COS(RADIANS($B5))*Q$3+Q$53/2-0.267*1010/283/TAN(RADIANS($B5+0.04848/(TAN(RADIANS($B5))+0.028)))-5.6</f>
        <v>54.62623590237525</v>
      </c>
    </row>
    <row r="6" ht="14" customHeight="1">
      <c r="A6" s="24"/>
      <c r="B6" s="64">
        <f>B5+1</f>
        <v>44</v>
      </c>
      <c r="C6" s="65">
        <f>COS(RADIANS($B6))*C$3+C$53/2-0.267*1010/283/TAN(RADIANS($B6+0.04848/(TAN(RADIANS($B6))+0.028)))-5.6</f>
        <v>46.98389307712447</v>
      </c>
      <c r="D6" s="27">
        <f>COS(RADIANS($B6))*D$3+D$53/2-0.267*1010/283/TAN(RADIANS($B6+0.04848/(TAN(RADIANS($B6))+0.028)))-5.6</f>
        <v>47.47992308499662</v>
      </c>
      <c r="E6" s="27">
        <f>COS(RADIANS($B6))*E$3+E$53/2-0.267*1010/283/TAN(RADIANS($B6+0.04848/(TAN(RADIANS($B6))+0.028)))-5.6</f>
        <v>47.97595367499319</v>
      </c>
      <c r="F6" s="27">
        <f>COS(RADIANS($B6))*F$3+F$53/2-0.267*1010/283/TAN(RADIANS($B6+0.04848/(TAN(RADIANS($B6))+0.028)))-5.6</f>
        <v>48.47198485245799</v>
      </c>
      <c r="G6" s="27">
        <f>COS(RADIANS($B6))*G$3+G$53/2-0.267*1010/283/TAN(RADIANS($B6+0.04848/(TAN(RADIANS($B6))+0.028)))-5.6</f>
        <v>48.96801662273491</v>
      </c>
      <c r="H6" s="27">
        <f>COS(RADIANS($B6))*H$3+H$53/2-0.267*1010/283/TAN(RADIANS($B6+0.04848/(TAN(RADIANS($B6))+0.028)))-5.6</f>
        <v>49.46404899116798</v>
      </c>
      <c r="I6" s="27">
        <f>COS(RADIANS($B6))*I$3+I$53/2-0.267*1010/283/TAN(RADIANS($B6+0.04848/(TAN(RADIANS($B6))+0.028)))-5.6</f>
        <v>49.96008196310125</v>
      </c>
      <c r="J6" s="27">
        <f>COS(RADIANS($B6))*J$3+J$53/2-0.267*1010/283/TAN(RADIANS($B6+0.04848/(TAN(RADIANS($B6))+0.028)))-5.6</f>
        <v>50.45611554387891</v>
      </c>
      <c r="K6" s="27">
        <f>COS(RADIANS($B6))*K$3+K$53/2-0.267*1010/283/TAN(RADIANS($B6+0.04848/(TAN(RADIANS($B6))+0.028)))-5.6</f>
        <v>50.95214973884521</v>
      </c>
      <c r="L6" s="27">
        <f>COS(RADIANS($B6))*L$3+L$53/2-0.267*1010/283/TAN(RADIANS($B6+0.04848/(TAN(RADIANS($B6))+0.028)))-5.6</f>
        <v>51.44818455334453</v>
      </c>
      <c r="M6" s="27">
        <f>COS(RADIANS($B6))*M$3+M$53/2-0.267*1010/283/TAN(RADIANS($B6+0.04848/(TAN(RADIANS($B6))+0.028)))-5.6</f>
        <v>51.94421999272129</v>
      </c>
      <c r="N6" s="27">
        <f>COS(RADIANS($B6))*N$3+N$53/2-0.267*1010/283/TAN(RADIANS($B6+0.04848/(TAN(RADIANS($B6))+0.028)))-5.6</f>
        <v>52.44025606232008</v>
      </c>
      <c r="O6" s="27">
        <f>COS(RADIANS($B6))*O$3+O$53/2-0.267*1010/283/TAN(RADIANS($B6+0.04848/(TAN(RADIANS($B6))+0.028)))-5.6</f>
        <v>52.93629276748549</v>
      </c>
      <c r="P6" s="27">
        <f>COS(RADIANS($B6))*P$3+P$53/2-0.267*1010/283/TAN(RADIANS($B6+0.04848/(TAN(RADIANS($B6))+0.028)))-5.6</f>
        <v>53.43233011356228</v>
      </c>
      <c r="Q6" s="28">
        <f>COS(RADIANS($B6))*Q$3+Q$53/2-0.267*1010/283/TAN(RADIANS($B6+0.04848/(TAN(RADIANS($B6))+0.028)))-5.6</f>
        <v>53.92836810589528</v>
      </c>
    </row>
    <row r="7" ht="14" customHeight="1">
      <c r="A7" s="24"/>
      <c r="B7" s="64">
        <f>B6+1</f>
        <v>45</v>
      </c>
      <c r="C7" s="65">
        <f>COS(RADIANS($B7))*C$3+C$53/2-0.267*1010/283/TAN(RADIANS($B7+0.04848/(TAN(RADIANS($B7))+0.028)))-5.6</f>
        <v>46.3570541354993</v>
      </c>
      <c r="D7" s="27">
        <f>COS(RADIANS($B7))*D$3+D$53/2-0.267*1010/283/TAN(RADIANS($B7+0.04848/(TAN(RADIANS($B7))+0.028)))-5.6</f>
        <v>46.8469676337954</v>
      </c>
      <c r="E7" s="27">
        <f>COS(RADIANS($B7))*E$3+E$53/2-0.267*1010/283/TAN(RADIANS($B7+0.04848/(TAN(RADIANS($B7))+0.028)))-5.6</f>
        <v>47.33688171421591</v>
      </c>
      <c r="F7" s="27">
        <f>COS(RADIANS($B7))*F$3+F$53/2-0.267*1010/283/TAN(RADIANS($B7+0.04848/(TAN(RADIANS($B7))+0.028)))-5.6</f>
        <v>47.82679638210466</v>
      </c>
      <c r="G7" s="27">
        <f>COS(RADIANS($B7))*G$3+G$53/2-0.267*1010/283/TAN(RADIANS($B7+0.04848/(TAN(RADIANS($B7))+0.028)))-5.6</f>
        <v>48.31671164280554</v>
      </c>
      <c r="H7" s="27">
        <f>COS(RADIANS($B7))*H$3+H$53/2-0.267*1010/283/TAN(RADIANS($B7+0.04848/(TAN(RADIANS($B7))+0.028)))-5.6</f>
        <v>48.80662750166255</v>
      </c>
      <c r="I7" s="27">
        <f>COS(RADIANS($B7))*I$3+I$53/2-0.267*1010/283/TAN(RADIANS($B7+0.04848/(TAN(RADIANS($B7))+0.028)))-5.6</f>
        <v>49.29654396401977</v>
      </c>
      <c r="J7" s="27">
        <f>COS(RADIANS($B7))*J$3+J$53/2-0.267*1010/283/TAN(RADIANS($B7+0.04848/(TAN(RADIANS($B7))+0.028)))-5.6</f>
        <v>49.78646103522138</v>
      </c>
      <c r="K7" s="27">
        <f>COS(RADIANS($B7))*K$3+K$53/2-0.267*1010/283/TAN(RADIANS($B7+0.04848/(TAN(RADIANS($B7))+0.028)))-5.6</f>
        <v>50.27637872061163</v>
      </c>
      <c r="L7" s="27">
        <f>COS(RADIANS($B7))*L$3+L$53/2-0.267*1010/283/TAN(RADIANS($B7+0.04848/(TAN(RADIANS($B7))+0.028)))-5.6</f>
        <v>50.76629702553489</v>
      </c>
      <c r="M7" s="27">
        <f>COS(RADIANS($B7))*M$3+M$53/2-0.267*1010/283/TAN(RADIANS($B7+0.04848/(TAN(RADIANS($B7))+0.028)))-5.6</f>
        <v>51.25621595533561</v>
      </c>
      <c r="N7" s="27">
        <f>COS(RADIANS($B7))*N$3+N$53/2-0.267*1010/283/TAN(RADIANS($B7+0.04848/(TAN(RADIANS($B7))+0.028)))-5.6</f>
        <v>51.74613551535835</v>
      </c>
      <c r="O7" s="27">
        <f>COS(RADIANS($B7))*O$3+O$53/2-0.267*1010/283/TAN(RADIANS($B7+0.04848/(TAN(RADIANS($B7))+0.028)))-5.6</f>
        <v>52.2360557109477</v>
      </c>
      <c r="P7" s="27">
        <f>COS(RADIANS($B7))*P$3+P$53/2-0.267*1010/283/TAN(RADIANS($B7+0.04848/(TAN(RADIANS($B7))+0.028)))-5.6</f>
        <v>52.72597654744844</v>
      </c>
      <c r="Q7" s="28">
        <f>COS(RADIANS($B7))*Q$3+Q$53/2-0.267*1010/283/TAN(RADIANS($B7+0.04848/(TAN(RADIANS($B7))+0.028)))-5.6</f>
        <v>53.21589803020539</v>
      </c>
    </row>
    <row r="8" ht="17" customHeight="1">
      <c r="A8" s="24"/>
      <c r="B8" s="64">
        <f>B7+1</f>
        <v>46</v>
      </c>
      <c r="C8" s="65">
        <f>COS(RADIANS($B8))*C$3+C$53/2-0.267*1010/283/TAN(RADIANS($B8+0.04848/(TAN(RADIANS($B8))+0.028)))-5.6</f>
        <v>45.71743166679332</v>
      </c>
      <c r="D8" s="27">
        <f>COS(RADIANS($B8))*D$3+D$53/2-0.267*1010/283/TAN(RADIANS($B8+0.04848/(TAN(RADIANS($B8))+0.028)))-5.6</f>
        <v>46.20112095972564</v>
      </c>
      <c r="E8" s="27">
        <f>COS(RADIANS($B8))*E$3+E$53/2-0.267*1010/283/TAN(RADIANS($B8+0.04848/(TAN(RADIANS($B8))+0.028)))-5.6</f>
        <v>46.68481083478238</v>
      </c>
      <c r="F8" s="27">
        <f>COS(RADIANS($B8))*F$3+F$53/2-0.267*1010/283/TAN(RADIANS($B8+0.04848/(TAN(RADIANS($B8))+0.028)))-5.6</f>
        <v>47.16850129730736</v>
      </c>
      <c r="G8" s="27">
        <f>COS(RADIANS($B8))*G$3+G$53/2-0.267*1010/283/TAN(RADIANS($B8+0.04848/(TAN(RADIANS($B8))+0.028)))-5.6</f>
        <v>47.65219235264446</v>
      </c>
      <c r="H8" s="27">
        <f>COS(RADIANS($B8))*H$3+H$53/2-0.267*1010/283/TAN(RADIANS($B8+0.04848/(TAN(RADIANS($B8))+0.028)))-5.6</f>
        <v>48.13588400613769</v>
      </c>
      <c r="I8" s="27">
        <f>COS(RADIANS($B8))*I$3+I$53/2-0.267*1010/283/TAN(RADIANS($B8+0.04848/(TAN(RADIANS($B8))+0.028)))-5.6</f>
        <v>48.61957626313113</v>
      </c>
      <c r="J8" s="27">
        <f>COS(RADIANS($B8))*J$3+J$53/2-0.267*1010/283/TAN(RADIANS($B8+0.04848/(TAN(RADIANS($B8))+0.028)))-5.6</f>
        <v>49.10326912896897</v>
      </c>
      <c r="K8" s="27">
        <f>COS(RADIANS($B8))*K$3+K$53/2-0.267*1010/283/TAN(RADIANS($B8+0.04848/(TAN(RADIANS($B8))+0.028)))-5.6</f>
        <v>49.58696260899544</v>
      </c>
      <c r="L8" s="27">
        <f>COS(RADIANS($B8))*L$3+L$53/2-0.267*1010/283/TAN(RADIANS($B8+0.04848/(TAN(RADIANS($B8))+0.028)))-5.6</f>
        <v>50.07065670855494</v>
      </c>
      <c r="M8" s="27">
        <f>COS(RADIANS($B8))*M$3+M$53/2-0.267*1010/283/TAN(RADIANS($B8+0.04848/(TAN(RADIANS($B8))+0.028)))-5.6</f>
        <v>50.55435143299188</v>
      </c>
      <c r="N8" s="27">
        <f>COS(RADIANS($B8))*N$3+N$53/2-0.267*1010/283/TAN(RADIANS($B8+0.04848/(TAN(RADIANS($B8))+0.028)))-5.6</f>
        <v>51.03804678765083</v>
      </c>
      <c r="O8" s="27">
        <f>COS(RADIANS($B8))*O$3+O$53/2-0.267*1010/283/TAN(RADIANS($B8+0.04848/(TAN(RADIANS($B8))+0.028)))-5.6</f>
        <v>51.52174277787642</v>
      </c>
      <c r="P8" s="27">
        <f>COS(RADIANS($B8))*P$3+P$53/2-0.267*1010/283/TAN(RADIANS($B8+0.04848/(TAN(RADIANS($B8))+0.028)))-5.6</f>
        <v>52.00543940901338</v>
      </c>
      <c r="Q8" s="28">
        <f>COS(RADIANS($B8))*Q$3+Q$53/2-0.267*1010/283/TAN(RADIANS($B8+0.04848/(TAN(RADIANS($B8))+0.028)))-5.6</f>
        <v>52.48913668640655</v>
      </c>
    </row>
    <row r="9" ht="14" customHeight="1">
      <c r="A9" s="24"/>
      <c r="B9" s="64">
        <f>B8+1</f>
        <v>47</v>
      </c>
      <c r="C9" s="65">
        <f>COS(RADIANS($B9))*C$3+C$53/2-0.267*1010/283/TAN(RADIANS($B9+0.04848/(TAN(RADIANS($B9))+0.028)))-5.6</f>
        <v>45.06530718458414</v>
      </c>
      <c r="D9" s="27">
        <f>COS(RADIANS($B9))*D$3+D$53/2-0.267*1010/283/TAN(RADIANS($B9+0.04848/(TAN(RADIANS($B9))+0.028)))-5.6</f>
        <v>45.54266647231822</v>
      </c>
      <c r="E9" s="27">
        <f>COS(RADIANS($B9))*E$3+E$53/2-0.267*1010/283/TAN(RADIANS($B9+0.04848/(TAN(RADIANS($B9))+0.028)))-5.6</f>
        <v>46.02002634217671</v>
      </c>
      <c r="F9" s="27">
        <f>COS(RADIANS($B9))*F$3+F$53/2-0.267*1010/283/TAN(RADIANS($B9+0.04848/(TAN(RADIANS($B9))+0.028)))-5.6</f>
        <v>46.49738679950343</v>
      </c>
      <c r="G9" s="27">
        <f>COS(RADIANS($B9))*G$3+G$53/2-0.267*1010/283/TAN(RADIANS($B9+0.04848/(TAN(RADIANS($B9))+0.028)))-5.6</f>
        <v>46.97474784964228</v>
      </c>
      <c r="H9" s="27">
        <f>COS(RADIANS($B9))*H$3+H$53/2-0.267*1010/283/TAN(RADIANS($B9+0.04848/(TAN(RADIANS($B9))+0.028)))-5.6</f>
        <v>47.45210949793727</v>
      </c>
      <c r="I9" s="27">
        <f>COS(RADIANS($B9))*I$3+I$53/2-0.267*1010/283/TAN(RADIANS($B9+0.04848/(TAN(RADIANS($B9))+0.028)))-5.6</f>
        <v>47.92947174973246</v>
      </c>
      <c r="J9" s="27">
        <f>COS(RADIANS($B9))*J$3+J$53/2-0.267*1010/283/TAN(RADIANS($B9+0.04848/(TAN(RADIANS($B9))+0.028)))-5.6</f>
        <v>48.40683461037205</v>
      </c>
      <c r="K9" s="27">
        <f>COS(RADIANS($B9))*K$3+K$53/2-0.267*1010/283/TAN(RADIANS($B9+0.04848/(TAN(RADIANS($B9))+0.028)))-5.6</f>
        <v>48.88419808520027</v>
      </c>
      <c r="L9" s="27">
        <f>COS(RADIANS($B9))*L$3+L$53/2-0.267*1010/283/TAN(RADIANS($B9+0.04848/(TAN(RADIANS($B9))+0.028)))-5.6</f>
        <v>49.36156217956151</v>
      </c>
      <c r="M9" s="27">
        <f>COS(RADIANS($B9))*M$3+M$53/2-0.267*1010/283/TAN(RADIANS($B9+0.04848/(TAN(RADIANS($B9))+0.028)))-5.6</f>
        <v>49.83892689880021</v>
      </c>
      <c r="N9" s="27">
        <f>COS(RADIANS($B9))*N$3+N$53/2-0.267*1010/283/TAN(RADIANS($B9+0.04848/(TAN(RADIANS($B9))+0.028)))-5.6</f>
        <v>50.31629224826091</v>
      </c>
      <c r="O9" s="27">
        <f>COS(RADIANS($B9))*O$3+O$53/2-0.267*1010/283/TAN(RADIANS($B9+0.04848/(TAN(RADIANS($B9))+0.028)))-5.6</f>
        <v>50.79365823328825</v>
      </c>
      <c r="P9" s="27">
        <f>COS(RADIANS($B9))*P$3+P$53/2-0.267*1010/283/TAN(RADIANS($B9+0.04848/(TAN(RADIANS($B9))+0.028)))-5.6</f>
        <v>51.27102485922697</v>
      </c>
      <c r="Q9" s="28">
        <f>COS(RADIANS($B9))*Q$3+Q$53/2-0.267*1010/283/TAN(RADIANS($B9+0.04848/(TAN(RADIANS($B9))+0.028)))-5.6</f>
        <v>51.74839213142189</v>
      </c>
    </row>
    <row r="10" ht="14" customHeight="1">
      <c r="A10" s="24"/>
      <c r="B10" s="64">
        <f>B9+1</f>
        <v>48</v>
      </c>
      <c r="C10" s="65">
        <f>COS(RADIANS($B10))*C$3+C$53/2-0.267*1010/283/TAN(RADIANS($B10+0.04848/(TAN(RADIANS($B10))+0.028)))-5.6</f>
        <v>44.40095945027726</v>
      </c>
      <c r="D10" s="27">
        <f>COS(RADIANS($B10))*D$3+D$53/2-0.267*1010/283/TAN(RADIANS($B10+0.04848/(TAN(RADIANS($B10))+0.028)))-5.6</f>
        <v>44.87188486115951</v>
      </c>
      <c r="E10" s="27">
        <f>COS(RADIANS($B10))*E$3+E$53/2-0.267*1010/283/TAN(RADIANS($B10+0.04848/(TAN(RADIANS($B10))+0.028)))-5.6</f>
        <v>45.34281085416618</v>
      </c>
      <c r="F10" s="27">
        <f>COS(RADIANS($B10))*F$3+F$53/2-0.267*1010/283/TAN(RADIANS($B10+0.04848/(TAN(RADIANS($B10))+0.028)))-5.6</f>
        <v>45.81373743464109</v>
      </c>
      <c r="G10" s="27">
        <f>COS(RADIANS($B10))*G$3+G$53/2-0.267*1010/283/TAN(RADIANS($B10+0.04848/(TAN(RADIANS($B10))+0.028)))-5.6</f>
        <v>46.28466460792812</v>
      </c>
      <c r="H10" s="27">
        <f>COS(RADIANS($B10))*H$3+H$53/2-0.267*1010/283/TAN(RADIANS($B10+0.04848/(TAN(RADIANS($B10))+0.028)))-5.6</f>
        <v>46.75559237937129</v>
      </c>
      <c r="I10" s="27">
        <f>COS(RADIANS($B10))*I$3+I$53/2-0.267*1010/283/TAN(RADIANS($B10+0.04848/(TAN(RADIANS($B10))+0.028)))-5.6</f>
        <v>47.22652075431466</v>
      </c>
      <c r="J10" s="27">
        <f>COS(RADIANS($B10))*J$3+J$53/2-0.267*1010/283/TAN(RADIANS($B10+0.04848/(TAN(RADIANS($B10))+0.028)))-5.6</f>
        <v>47.69744973810243</v>
      </c>
      <c r="K10" s="27">
        <f>COS(RADIANS($B10))*K$3+K$53/2-0.267*1010/283/TAN(RADIANS($B10+0.04848/(TAN(RADIANS($B10))+0.028)))-5.6</f>
        <v>48.16837933607884</v>
      </c>
      <c r="L10" s="27">
        <f>COS(RADIANS($B10))*L$3+L$53/2-0.267*1010/283/TAN(RADIANS($B10+0.04848/(TAN(RADIANS($B10))+0.028)))-5.6</f>
        <v>48.63930955358825</v>
      </c>
      <c r="M10" s="27">
        <f>COS(RADIANS($B10))*M$3+M$53/2-0.267*1010/283/TAN(RADIANS($B10+0.04848/(TAN(RADIANS($B10))+0.028)))-5.6</f>
        <v>49.11024039597512</v>
      </c>
      <c r="N10" s="27">
        <f>COS(RADIANS($B10))*N$3+N$53/2-0.267*1010/283/TAN(RADIANS($B10+0.04848/(TAN(RADIANS($B10))+0.028)))-5.6</f>
        <v>49.58117186858401</v>
      </c>
      <c r="O10" s="27">
        <f>COS(RADIANS($B10))*O$3+O$53/2-0.267*1010/283/TAN(RADIANS($B10+0.04848/(TAN(RADIANS($B10))+0.028)))-5.6</f>
        <v>50.05210397675953</v>
      </c>
      <c r="P10" s="27">
        <f>COS(RADIANS($B10))*P$3+P$53/2-0.267*1010/283/TAN(RADIANS($B10+0.04848/(TAN(RADIANS($B10))+0.028)))-5.6</f>
        <v>50.52303672584642</v>
      </c>
      <c r="Q10" s="28">
        <f>COS(RADIANS($B10))*Q$3+Q$53/2-0.267*1010/283/TAN(RADIANS($B10+0.04848/(TAN(RADIANS($B10))+0.028)))-5.6</f>
        <v>50.99397012118953</v>
      </c>
    </row>
    <row r="11" ht="17" customHeight="1">
      <c r="A11" s="24"/>
      <c r="B11" s="64">
        <f>B10+1</f>
        <v>49</v>
      </c>
      <c r="C11" s="65">
        <f>COS(RADIANS($B11))*C$3+C$53/2-0.267*1010/283/TAN(RADIANS($B11+0.04848/(TAN(RADIANS($B11))+0.028)))-5.6</f>
        <v>43.72466504558126</v>
      </c>
      <c r="D11" s="27">
        <f>COS(RADIANS($B11))*D$3+D$53/2-0.267*1010/283/TAN(RADIANS($B11+0.04848/(TAN(RADIANS($B11))+0.028)))-5.6</f>
        <v>44.18905466777933</v>
      </c>
      <c r="E11" s="27">
        <f>COS(RADIANS($B11))*E$3+E$53/2-0.267*1010/283/TAN(RADIANS($B11+0.04848/(TAN(RADIANS($B11))+0.028)))-5.6</f>
        <v>44.65344487210183</v>
      </c>
      <c r="F11" s="27">
        <f>COS(RADIANS($B11))*F$3+F$53/2-0.267*1010/283/TAN(RADIANS($B11+0.04848/(TAN(RADIANS($B11))+0.028)))-5.6</f>
        <v>45.11783566389256</v>
      </c>
      <c r="G11" s="27">
        <f>COS(RADIANS($B11))*G$3+G$53/2-0.267*1010/283/TAN(RADIANS($B11+0.04848/(TAN(RADIANS($B11))+0.028)))-5.6</f>
        <v>45.58222704849541</v>
      </c>
      <c r="H11" s="27">
        <f>COS(RADIANS($B11))*H$3+H$53/2-0.267*1010/283/TAN(RADIANS($B11+0.04848/(TAN(RADIANS($B11))+0.028)))-5.6</f>
        <v>46.04661903125441</v>
      </c>
      <c r="I11" s="27">
        <f>COS(RADIANS($B11))*I$3+I$53/2-0.267*1010/283/TAN(RADIANS($B11+0.04848/(TAN(RADIANS($B11))+0.028)))-5.6</f>
        <v>46.5110116175136</v>
      </c>
      <c r="J11" s="27">
        <f>COS(RADIANS($B11))*J$3+J$53/2-0.267*1010/283/TAN(RADIANS($B11+0.04848/(TAN(RADIANS($B11))+0.028)))-5.6</f>
        <v>46.97540481261719</v>
      </c>
      <c r="K11" s="27">
        <f>COS(RADIANS($B11))*K$3+K$53/2-0.267*1010/283/TAN(RADIANS($B11+0.04848/(TAN(RADIANS($B11))+0.028)))-5.6</f>
        <v>47.43979862190942</v>
      </c>
      <c r="L11" s="27">
        <f>COS(RADIANS($B11))*L$3+L$53/2-0.267*1010/283/TAN(RADIANS($B11+0.04848/(TAN(RADIANS($B11))+0.028)))-5.6</f>
        <v>47.90419305073467</v>
      </c>
      <c r="M11" s="27">
        <f>COS(RADIANS($B11))*M$3+M$53/2-0.267*1010/283/TAN(RADIANS($B11+0.04848/(TAN(RADIANS($B11))+0.028)))-5.6</f>
        <v>48.36858810443736</v>
      </c>
      <c r="N11" s="27">
        <f>COS(RADIANS($B11))*N$3+N$53/2-0.267*1010/283/TAN(RADIANS($B11+0.04848/(TAN(RADIANS($B11))+0.028)))-5.6</f>
        <v>48.83298378836207</v>
      </c>
      <c r="O11" s="27">
        <f>COS(RADIANS($B11))*O$3+O$53/2-0.267*1010/283/TAN(RADIANS($B11+0.04848/(TAN(RADIANS($B11))+0.028)))-5.6</f>
        <v>49.29738010785342</v>
      </c>
      <c r="P11" s="27">
        <f>COS(RADIANS($B11))*P$3+P$53/2-0.267*1010/283/TAN(RADIANS($B11+0.04848/(TAN(RADIANS($B11))+0.028)))-5.6</f>
        <v>49.76177706825614</v>
      </c>
      <c r="Q11" s="28">
        <f>COS(RADIANS($B11))*Q$3+Q$53/2-0.267*1010/283/TAN(RADIANS($B11+0.04848/(TAN(RADIANS($B11))+0.028)))-5.6</f>
        <v>50.22617467491507</v>
      </c>
    </row>
    <row r="12" ht="14" customHeight="1">
      <c r="A12" s="24"/>
      <c r="B12" s="64">
        <f>B11+1</f>
        <v>50</v>
      </c>
      <c r="C12" s="65">
        <f>COS(RADIANS($B12))*C$3+C$53/2-0.267*1010/283/TAN(RADIANS($B12+0.04848/(TAN(RADIANS($B12))+0.028)))-5.6</f>
        <v>43.03669886839011</v>
      </c>
      <c r="D12" s="27">
        <f>COS(RADIANS($B12))*D$3+D$53/2-0.267*1010/283/TAN(RADIANS($B12+0.04848/(TAN(RADIANS($B12))+0.028)))-5.6</f>
        <v>43.49445278093621</v>
      </c>
      <c r="E12" s="27">
        <f>COS(RADIANS($B12))*E$3+E$53/2-0.267*1010/283/TAN(RADIANS($B12+0.04848/(TAN(RADIANS($B12))+0.028)))-5.6</f>
        <v>43.95220727560672</v>
      </c>
      <c r="F12" s="27">
        <f>COS(RADIANS($B12))*F$3+F$53/2-0.267*1010/283/TAN(RADIANS($B12+0.04848/(TAN(RADIANS($B12))+0.028)))-5.6</f>
        <v>44.40996235774546</v>
      </c>
      <c r="G12" s="27">
        <f>COS(RADIANS($B12))*G$3+G$53/2-0.267*1010/283/TAN(RADIANS($B12+0.04848/(TAN(RADIANS($B12))+0.028)))-5.6</f>
        <v>44.86771803269633</v>
      </c>
      <c r="H12" s="27">
        <f>COS(RADIANS($B12))*H$3+H$53/2-0.267*1010/283/TAN(RADIANS($B12+0.04848/(TAN(RADIANS($B12))+0.028)))-5.6</f>
        <v>45.32547430580335</v>
      </c>
      <c r="I12" s="27">
        <f>COS(RADIANS($B12))*I$3+I$53/2-0.267*1010/283/TAN(RADIANS($B12+0.04848/(TAN(RADIANS($B12))+0.028)))-5.6</f>
        <v>45.78323118241055</v>
      </c>
      <c r="J12" s="27">
        <f>COS(RADIANS($B12))*J$3+J$53/2-0.267*1010/283/TAN(RADIANS($B12+0.04848/(TAN(RADIANS($B12))+0.028)))-5.6</f>
        <v>46.24098866786216</v>
      </c>
      <c r="K12" s="27">
        <f>COS(RADIANS($B12))*K$3+K$53/2-0.267*1010/283/TAN(RADIANS($B12+0.04848/(TAN(RADIANS($B12))+0.028)))-5.6</f>
        <v>46.69874676750241</v>
      </c>
      <c r="L12" s="27">
        <f>COS(RADIANS($B12))*L$3+L$53/2-0.267*1010/283/TAN(RADIANS($B12+0.04848/(TAN(RADIANS($B12))+0.028)))-5.6</f>
        <v>47.15650548667567</v>
      </c>
      <c r="M12" s="27">
        <f>COS(RADIANS($B12))*M$3+M$53/2-0.267*1010/283/TAN(RADIANS($B12+0.04848/(TAN(RADIANS($B12))+0.028)))-5.6</f>
        <v>47.61426483072638</v>
      </c>
      <c r="N12" s="27">
        <f>COS(RADIANS($B12))*N$3+N$53/2-0.267*1010/283/TAN(RADIANS($B12+0.04848/(TAN(RADIANS($B12))+0.028)))-5.6</f>
        <v>48.07202480499911</v>
      </c>
      <c r="O12" s="27">
        <f>COS(RADIANS($B12))*O$3+O$53/2-0.267*1010/283/TAN(RADIANS($B12+0.04848/(TAN(RADIANS($B12))+0.028)))-5.6</f>
        <v>48.52978541483846</v>
      </c>
      <c r="P12" s="27">
        <f>COS(RADIANS($B12))*P$3+P$53/2-0.267*1010/283/TAN(RADIANS($B12+0.04848/(TAN(RADIANS($B12))+0.028)))-5.6</f>
        <v>48.9875466655892</v>
      </c>
      <c r="Q12" s="28">
        <f>COS(RADIANS($B12))*Q$3+Q$53/2-0.267*1010/283/TAN(RADIANS($B12+0.04848/(TAN(RADIANS($B12))+0.028)))-5.6</f>
        <v>49.44530856259615</v>
      </c>
    </row>
    <row r="13" ht="14" customHeight="1">
      <c r="A13" s="24"/>
      <c r="B13" s="64">
        <f>B12+1</f>
        <v>51</v>
      </c>
      <c r="C13" s="65">
        <f>COS(RADIANS($B13))*C$3+C$53/2-0.267*1010/283/TAN(RADIANS($B13+0.04848/(TAN(RADIANS($B13))+0.028)))-5.6</f>
        <v>42.33733456238858</v>
      </c>
      <c r="D13" s="27">
        <f>COS(RADIANS($B13))*D$3+D$53/2-0.267*1010/283/TAN(RADIANS($B13+0.04848/(TAN(RADIANS($B13))+0.028)))-5.6</f>
        <v>42.78835486561632</v>
      </c>
      <c r="E13" s="27">
        <f>COS(RADIANS($B13))*E$3+E$53/2-0.267*1010/283/TAN(RADIANS($B13+0.04848/(TAN(RADIANS($B13))+0.028)))-5.6</f>
        <v>43.23937575096848</v>
      </c>
      <c r="F13" s="27">
        <f>COS(RADIANS($B13))*F$3+F$53/2-0.267*1010/283/TAN(RADIANS($B13+0.04848/(TAN(RADIANS($B13))+0.028)))-5.6</f>
        <v>43.69039722378888</v>
      </c>
      <c r="G13" s="27">
        <f>COS(RADIANS($B13))*G$3+G$53/2-0.267*1010/283/TAN(RADIANS($B13+0.04848/(TAN(RADIANS($B13))+0.028)))-5.6</f>
        <v>44.14141928942139</v>
      </c>
      <c r="H13" s="27">
        <f>COS(RADIANS($B13))*H$3+H$53/2-0.267*1010/283/TAN(RADIANS($B13+0.04848/(TAN(RADIANS($B13))+0.028)))-5.6</f>
        <v>44.59244195321006</v>
      </c>
      <c r="I13" s="27">
        <f>COS(RADIANS($B13))*I$3+I$53/2-0.267*1010/283/TAN(RADIANS($B13+0.04848/(TAN(RADIANS($B13))+0.028)))-5.6</f>
        <v>45.04346522049891</v>
      </c>
      <c r="J13" s="27">
        <f>COS(RADIANS($B13))*J$3+J$53/2-0.267*1010/283/TAN(RADIANS($B13+0.04848/(TAN(RADIANS($B13))+0.028)))-5.6</f>
        <v>45.49448909663217</v>
      </c>
      <c r="K13" s="27">
        <f>COS(RADIANS($B13))*K$3+K$53/2-0.267*1010/283/TAN(RADIANS($B13+0.04848/(TAN(RADIANS($B13))+0.028)))-5.6</f>
        <v>45.94551358695406</v>
      </c>
      <c r="L13" s="27">
        <f>COS(RADIANS($B13))*L$3+L$53/2-0.267*1010/283/TAN(RADIANS($B13+0.04848/(TAN(RADIANS($B13))+0.028)))-5.6</f>
        <v>46.39653869680897</v>
      </c>
      <c r="M13" s="27">
        <f>COS(RADIANS($B13))*M$3+M$53/2-0.267*1010/283/TAN(RADIANS($B13+0.04848/(TAN(RADIANS($B13))+0.028)))-5.6</f>
        <v>46.84756443154133</v>
      </c>
      <c r="N13" s="27">
        <f>COS(RADIANS($B13))*N$3+N$53/2-0.267*1010/283/TAN(RADIANS($B13+0.04848/(TAN(RADIANS($B13))+0.028)))-5.6</f>
        <v>47.29859079649572</v>
      </c>
      <c r="O13" s="27">
        <f>COS(RADIANS($B13))*O$3+O$53/2-0.267*1010/283/TAN(RADIANS($B13+0.04848/(TAN(RADIANS($B13))+0.028)))-5.6</f>
        <v>47.74961779701672</v>
      </c>
      <c r="P13" s="27">
        <f>COS(RADIANS($B13))*P$3+P$53/2-0.267*1010/283/TAN(RADIANS($B13+0.04848/(TAN(RADIANS($B13))+0.028)))-5.6</f>
        <v>48.2006454384491</v>
      </c>
      <c r="Q13" s="28">
        <f>COS(RADIANS($B13))*Q$3+Q$53/2-0.267*1010/283/TAN(RADIANS($B13+0.04848/(TAN(RADIANS($B13))+0.028)))-5.6</f>
        <v>48.6516737261377</v>
      </c>
    </row>
    <row r="14" ht="17" customHeight="1">
      <c r="A14" s="24"/>
      <c r="B14" s="64">
        <f>B13+1</f>
        <v>52</v>
      </c>
      <c r="C14" s="65">
        <f>COS(RADIANS($B14))*C$3+C$53/2-0.267*1010/283/TAN(RADIANS($B14+0.04848/(TAN(RADIANS($B14))+0.028)))-5.6</f>
        <v>41.62684488912703</v>
      </c>
      <c r="D14" s="27">
        <f>COS(RADIANS($B14))*D$3+D$53/2-0.267*1010/283/TAN(RADIANS($B14+0.04848/(TAN(RADIANS($B14))+0.028)))-5.6</f>
        <v>42.07103573449268</v>
      </c>
      <c r="E14" s="27">
        <f>COS(RADIANS($B14))*E$3+E$53/2-0.267*1010/283/TAN(RADIANS($B14+0.04848/(TAN(RADIANS($B14))+0.028)))-5.6</f>
        <v>42.51522716198275</v>
      </c>
      <c r="F14" s="27">
        <f>COS(RADIANS($B14))*F$3+F$53/2-0.267*1010/283/TAN(RADIANS($B14+0.04848/(TAN(RADIANS($B14))+0.028)))-5.6</f>
        <v>42.95941917694105</v>
      </c>
      <c r="G14" s="27">
        <f>COS(RADIANS($B14))*G$3+G$53/2-0.267*1010/283/TAN(RADIANS($B14+0.04848/(TAN(RADIANS($B14))+0.028)))-5.6</f>
        <v>43.40361178471149</v>
      </c>
      <c r="H14" s="27">
        <f>COS(RADIANS($B14))*H$3+H$53/2-0.267*1010/283/TAN(RADIANS($B14+0.04848/(TAN(RADIANS($B14))+0.028)))-5.6</f>
        <v>43.84780499063805</v>
      </c>
      <c r="I14" s="27">
        <f>COS(RADIANS($B14))*I$3+I$53/2-0.267*1010/283/TAN(RADIANS($B14+0.04848/(TAN(RADIANS($B14))+0.028)))-5.6</f>
        <v>44.29199880006482</v>
      </c>
      <c r="J14" s="27">
        <f>COS(RADIANS($B14))*J$3+J$53/2-0.267*1010/283/TAN(RADIANS($B14+0.04848/(TAN(RADIANS($B14))+0.028)))-5.6</f>
        <v>44.73619321833599</v>
      </c>
      <c r="K14" s="27">
        <f>COS(RADIANS($B14))*K$3+K$53/2-0.267*1010/283/TAN(RADIANS($B14+0.04848/(TAN(RADIANS($B14))+0.028)))-5.6</f>
        <v>45.1803882507958</v>
      </c>
      <c r="L14" s="27">
        <f>COS(RADIANS($B14))*L$3+L$53/2-0.267*1010/283/TAN(RADIANS($B14+0.04848/(TAN(RADIANS($B14))+0.028)))-5.6</f>
        <v>45.62458390278861</v>
      </c>
      <c r="M14" s="27">
        <f>COS(RADIANS($B14))*M$3+M$53/2-0.267*1010/283/TAN(RADIANS($B14+0.04848/(TAN(RADIANS($B14))+0.028)))-5.6</f>
        <v>46.06878017965889</v>
      </c>
      <c r="N14" s="27">
        <f>COS(RADIANS($B14))*N$3+N$53/2-0.267*1010/283/TAN(RADIANS($B14+0.04848/(TAN(RADIANS($B14))+0.028)))-5.6</f>
        <v>46.51297708675118</v>
      </c>
      <c r="O14" s="27">
        <f>COS(RADIANS($B14))*O$3+O$53/2-0.267*1010/283/TAN(RADIANS($B14+0.04848/(TAN(RADIANS($B14))+0.028)))-5.6</f>
        <v>46.95717462941009</v>
      </c>
      <c r="P14" s="27">
        <f>COS(RADIANS($B14))*P$3+P$53/2-0.267*1010/283/TAN(RADIANS($B14+0.04848/(TAN(RADIANS($B14))+0.028)))-5.6</f>
        <v>47.40137281298038</v>
      </c>
      <c r="Q14" s="28">
        <f>COS(RADIANS($B14))*Q$3+Q$53/2-0.267*1010/283/TAN(RADIANS($B14+0.04848/(TAN(RADIANS($B14))+0.028)))-5.6</f>
        <v>47.84557164280689</v>
      </c>
    </row>
    <row r="15" ht="14" customHeight="1">
      <c r="A15" s="24"/>
      <c r="B15" s="64">
        <f>B14+1</f>
        <v>53</v>
      </c>
      <c r="C15" s="65">
        <f>COS(RADIANS($B15))*C$3+C$53/2-0.267*1010/283/TAN(RADIANS($B15+0.04848/(TAN(RADIANS($B15))+0.028)))-5.6</f>
        <v>40.90550205000756</v>
      </c>
      <c r="D15" s="27">
        <f>COS(RADIANS($B15))*D$3+D$53/2-0.267*1010/283/TAN(RADIANS($B15+0.04848/(TAN(RADIANS($B15))+0.028)))-5.6</f>
        <v>41.34276966928641</v>
      </c>
      <c r="E15" s="27">
        <f>COS(RADIANS($B15))*E$3+E$53/2-0.267*1010/283/TAN(RADIANS($B15+0.04848/(TAN(RADIANS($B15))+0.028)))-5.6</f>
        <v>41.78003787068968</v>
      </c>
      <c r="F15" s="27">
        <f>COS(RADIANS($B15))*F$3+F$53/2-0.267*1010/283/TAN(RADIANS($B15+0.04848/(TAN(RADIANS($B15))+0.028)))-5.6</f>
        <v>42.21730665956118</v>
      </c>
      <c r="G15" s="27">
        <f>COS(RADIANS($B15))*G$3+G$53/2-0.267*1010/283/TAN(RADIANS($B15+0.04848/(TAN(RADIANS($B15))+0.028)))-5.6</f>
        <v>42.6545760412448</v>
      </c>
      <c r="H15" s="27">
        <f>COS(RADIANS($B15))*H$3+H$53/2-0.267*1010/283/TAN(RADIANS($B15+0.04848/(TAN(RADIANS($B15))+0.028)))-5.6</f>
        <v>43.09184602108457</v>
      </c>
      <c r="I15" s="27">
        <f>COS(RADIANS($B15))*I$3+I$53/2-0.267*1010/283/TAN(RADIANS($B15+0.04848/(TAN(RADIANS($B15))+0.028)))-5.6</f>
        <v>43.52911660442453</v>
      </c>
      <c r="J15" s="27">
        <f>COS(RADIANS($B15))*J$3+J$53/2-0.267*1010/283/TAN(RADIANS($B15+0.04848/(TAN(RADIANS($B15))+0.028)))-5.6</f>
        <v>43.96638779660889</v>
      </c>
      <c r="K15" s="27">
        <f>COS(RADIANS($B15))*K$3+K$53/2-0.267*1010/283/TAN(RADIANS($B15+0.04848/(TAN(RADIANS($B15))+0.028)))-5.6</f>
        <v>44.4036596029819</v>
      </c>
      <c r="L15" s="27">
        <f>COS(RADIANS($B15))*L$3+L$53/2-0.267*1010/283/TAN(RADIANS($B15+0.04848/(TAN(RADIANS($B15))+0.028)))-5.6</f>
        <v>44.84093202888791</v>
      </c>
      <c r="M15" s="27">
        <f>COS(RADIANS($B15))*M$3+M$53/2-0.267*1010/283/TAN(RADIANS($B15+0.04848/(TAN(RADIANS($B15))+0.028)))-5.6</f>
        <v>45.27820507967137</v>
      </c>
      <c r="N15" s="27">
        <f>COS(RADIANS($B15))*N$3+N$53/2-0.267*1010/283/TAN(RADIANS($B15+0.04848/(TAN(RADIANS($B15))+0.028)))-5.6</f>
        <v>45.71547876067685</v>
      </c>
      <c r="O15" s="27">
        <f>COS(RADIANS($B15))*O$3+O$53/2-0.267*1010/283/TAN(RADIANS($B15+0.04848/(TAN(RADIANS($B15))+0.028)))-5.6</f>
        <v>46.15275307724897</v>
      </c>
      <c r="P15" s="27">
        <f>COS(RADIANS($B15))*P$3+P$53/2-0.267*1010/283/TAN(RADIANS($B15+0.04848/(TAN(RADIANS($B15))+0.028)))-5.6</f>
        <v>46.59002803473246</v>
      </c>
      <c r="Q15" s="28">
        <f>COS(RADIANS($B15))*Q$3+Q$53/2-0.267*1010/283/TAN(RADIANS($B15+0.04848/(TAN(RADIANS($B15))+0.028)))-5.6</f>
        <v>47.02730363847216</v>
      </c>
    </row>
    <row r="16" ht="14" customHeight="1">
      <c r="A16" s="24"/>
      <c r="B16" s="64">
        <f>B15+1</f>
        <v>54</v>
      </c>
      <c r="C16" s="65">
        <f>COS(RADIANS($B16))*C$3+C$53/2-0.267*1010/283/TAN(RADIANS($B16+0.04848/(TAN(RADIANS($B16))+0.028)))-5.6</f>
        <v>40.17357796453293</v>
      </c>
      <c r="D16" s="27">
        <f>COS(RADIANS($B16))*D$3+D$53/2-0.267*1010/283/TAN(RADIANS($B16+0.04848/(TAN(RADIANS($B16))+0.028)))-5.6</f>
        <v>40.60383069838199</v>
      </c>
      <c r="E16" s="27">
        <f>COS(RADIANS($B16))*E$3+E$53/2-0.267*1010/283/TAN(RADIANS($B16+0.04848/(TAN(RADIANS($B16))+0.028)))-5.6</f>
        <v>41.03408401435546</v>
      </c>
      <c r="F16" s="27">
        <f>COS(RADIANS($B16))*F$3+F$53/2-0.267*1010/283/TAN(RADIANS($B16+0.04848/(TAN(RADIANS($B16))+0.028)))-5.6</f>
        <v>41.46433791779717</v>
      </c>
      <c r="G16" s="27">
        <f>COS(RADIANS($B16))*G$3+G$53/2-0.267*1010/283/TAN(RADIANS($B16+0.04848/(TAN(RADIANS($B16))+0.028)))-5.6</f>
        <v>41.89459241405102</v>
      </c>
      <c r="H16" s="27">
        <f>COS(RADIANS($B16))*H$3+H$53/2-0.267*1010/283/TAN(RADIANS($B16+0.04848/(TAN(RADIANS($B16))+0.028)))-5.6</f>
        <v>42.324847508461</v>
      </c>
      <c r="I16" s="27">
        <f>COS(RADIANS($B16))*I$3+I$53/2-0.267*1010/283/TAN(RADIANS($B16+0.04848/(TAN(RADIANS($B16))+0.028)))-5.6</f>
        <v>42.75510320637117</v>
      </c>
      <c r="J16" s="27">
        <f>COS(RADIANS($B16))*J$3+J$53/2-0.267*1010/283/TAN(RADIANS($B16+0.04848/(TAN(RADIANS($B16))+0.028)))-5.6</f>
        <v>43.18535951312575</v>
      </c>
      <c r="K16" s="27">
        <f>COS(RADIANS($B16))*K$3+K$53/2-0.267*1010/283/TAN(RADIANS($B16+0.04848/(TAN(RADIANS($B16))+0.028)))-5.6</f>
        <v>43.61561643406896</v>
      </c>
      <c r="L16" s="27">
        <f>COS(RADIANS($B16))*L$3+L$53/2-0.267*1010/283/TAN(RADIANS($B16+0.04848/(TAN(RADIANS($B16))+0.028)))-5.6</f>
        <v>44.04587397454519</v>
      </c>
      <c r="M16" s="27">
        <f>COS(RADIANS($B16))*M$3+M$53/2-0.267*1010/283/TAN(RADIANS($B16+0.04848/(TAN(RADIANS($B16))+0.028)))-5.6</f>
        <v>44.47613213989887</v>
      </c>
      <c r="N16" s="27">
        <f>COS(RADIANS($B16))*N$3+N$53/2-0.267*1010/283/TAN(RADIANS($B16+0.04848/(TAN(RADIANS($B16))+0.028)))-5.6</f>
        <v>44.90639093547455</v>
      </c>
      <c r="O16" s="27">
        <f>COS(RADIANS($B16))*O$3+O$53/2-0.267*1010/283/TAN(RADIANS($B16+0.04848/(TAN(RADIANS($B16))+0.028)))-5.6</f>
        <v>45.33665036661689</v>
      </c>
      <c r="P16" s="27">
        <f>COS(RADIANS($B16))*P$3+P$53/2-0.267*1010/283/TAN(RADIANS($B16+0.04848/(TAN(RADIANS($B16))+0.028)))-5.6</f>
        <v>45.76691043867059</v>
      </c>
      <c r="Q16" s="28">
        <f>COS(RADIANS($B16))*Q$3+Q$53/2-0.267*1010/283/TAN(RADIANS($B16+0.04848/(TAN(RADIANS($B16))+0.028)))-5.6</f>
        <v>46.19717115698051</v>
      </c>
    </row>
    <row r="17" ht="17" customHeight="1">
      <c r="A17" s="24"/>
      <c r="B17" s="64">
        <f>B16+1</f>
        <v>55</v>
      </c>
      <c r="C17" s="65">
        <f>COS(RADIANS($B17))*C$3+C$53/2-0.267*1010/283/TAN(RADIANS($B17+0.04848/(TAN(RADIANS($B17))+0.028)))-5.6</f>
        <v>39.43134451025773</v>
      </c>
      <c r="D17" s="27">
        <f>COS(RADIANS($B17))*D$3+D$53/2-0.267*1010/283/TAN(RADIANS($B17+0.04848/(TAN(RADIANS($B17))+0.028)))-5.6</f>
        <v>39.85449283613607</v>
      </c>
      <c r="E17" s="27">
        <f>COS(RADIANS($B17))*E$3+E$53/2-0.267*1010/283/TAN(RADIANS($B17+0.04848/(TAN(RADIANS($B17))+0.028)))-5.6</f>
        <v>40.27764174413883</v>
      </c>
      <c r="F17" s="27">
        <f>COS(RADIANS($B17))*F$3+F$53/2-0.267*1010/283/TAN(RADIANS($B17+0.04848/(TAN(RADIANS($B17))+0.028)))-5.6</f>
        <v>40.70079123960984</v>
      </c>
      <c r="G17" s="27">
        <f>COS(RADIANS($B17))*G$3+G$53/2-0.267*1010/283/TAN(RADIANS($B17+0.04848/(TAN(RADIANS($B17))+0.028)))-5.6</f>
        <v>41.12394132789296</v>
      </c>
      <c r="H17" s="27">
        <f>COS(RADIANS($B17))*H$3+H$53/2-0.267*1010/283/TAN(RADIANS($B17+0.04848/(TAN(RADIANS($B17))+0.028)))-5.6</f>
        <v>41.54709201433223</v>
      </c>
      <c r="I17" s="27">
        <f>COS(RADIANS($B17))*I$3+I$53/2-0.267*1010/283/TAN(RADIANS($B17+0.04848/(TAN(RADIANS($B17))+0.028)))-5.6</f>
        <v>41.97024330427169</v>
      </c>
      <c r="J17" s="27">
        <f>COS(RADIANS($B17))*J$3+J$53/2-0.267*1010/283/TAN(RADIANS($B17+0.04848/(TAN(RADIANS($B17))+0.028)))-5.6</f>
        <v>42.39339520305555</v>
      </c>
      <c r="K17" s="27">
        <f>COS(RADIANS($B17))*K$3+K$53/2-0.267*1010/283/TAN(RADIANS($B17+0.04848/(TAN(RADIANS($B17))+0.028)))-5.6</f>
        <v>42.81654771602805</v>
      </c>
      <c r="L17" s="27">
        <f>COS(RADIANS($B17))*L$3+L$53/2-0.267*1010/283/TAN(RADIANS($B17+0.04848/(TAN(RADIANS($B17))+0.028)))-5.6</f>
        <v>43.23970084853357</v>
      </c>
      <c r="M17" s="27">
        <f>COS(RADIANS($B17))*M$3+M$53/2-0.267*1010/283/TAN(RADIANS($B17+0.04848/(TAN(RADIANS($B17))+0.028)))-5.6</f>
        <v>43.66285460591654</v>
      </c>
      <c r="N17" s="27">
        <f>COS(RADIANS($B17))*N$3+N$53/2-0.267*1010/283/TAN(RADIANS($B17+0.04848/(TAN(RADIANS($B17))+0.028)))-5.6</f>
        <v>44.0860089935215</v>
      </c>
      <c r="O17" s="27">
        <f>COS(RADIANS($B17))*O$3+O$53/2-0.267*1010/283/TAN(RADIANS($B17+0.04848/(TAN(RADIANS($B17))+0.028)))-5.6</f>
        <v>44.50916401669312</v>
      </c>
      <c r="P17" s="27">
        <f>COS(RADIANS($B17))*P$3+P$53/2-0.267*1010/283/TAN(RADIANS($B17+0.04848/(TAN(RADIANS($B17))+0.028)))-5.6</f>
        <v>44.9323196807761</v>
      </c>
      <c r="Q17" s="28">
        <f>COS(RADIANS($B17))*Q$3+Q$53/2-0.267*1010/283/TAN(RADIANS($B17+0.04848/(TAN(RADIANS($B17))+0.028)))-5.6</f>
        <v>45.35547599111531</v>
      </c>
    </row>
    <row r="18" ht="14" customHeight="1">
      <c r="A18" s="24"/>
      <c r="B18" s="64">
        <f>B17+1</f>
        <v>56</v>
      </c>
      <c r="C18" s="65">
        <f>COS(RADIANS($B18))*C$3+C$53/2-0.267*1010/283/TAN(RADIANS($B18+0.04848/(TAN(RADIANS($B18))+0.028)))-5.6</f>
        <v>38.67907372911376</v>
      </c>
      <c r="D18" s="27">
        <f>COS(RADIANS($B18))*D$3+D$53/2-0.267*1010/283/TAN(RADIANS($B18+0.04848/(TAN(RADIANS($B18))+0.028)))-5.6</f>
        <v>39.09503028855195</v>
      </c>
      <c r="E18" s="27">
        <f>COS(RADIANS($B18))*E$3+E$53/2-0.267*1010/283/TAN(RADIANS($B18+0.04848/(TAN(RADIANS($B18))+0.028)))-5.6</f>
        <v>39.51098743011457</v>
      </c>
      <c r="F18" s="27">
        <f>COS(RADIANS($B18))*F$3+F$53/2-0.267*1010/283/TAN(RADIANS($B18+0.04848/(TAN(RADIANS($B18))+0.028)))-5.6</f>
        <v>39.92694515914542</v>
      </c>
      <c r="G18" s="27">
        <f>COS(RADIANS($B18))*G$3+G$53/2-0.267*1010/283/TAN(RADIANS($B18+0.04848/(TAN(RADIANS($B18))+0.028)))-5.6</f>
        <v>40.3429034809884</v>
      </c>
      <c r="H18" s="27">
        <f>COS(RADIANS($B18))*H$3+H$53/2-0.267*1010/283/TAN(RADIANS($B18+0.04848/(TAN(RADIANS($B18))+0.028)))-5.6</f>
        <v>40.75886240098751</v>
      </c>
      <c r="I18" s="27">
        <f>COS(RADIANS($B18))*I$3+I$53/2-0.267*1010/283/TAN(RADIANS($B18+0.04848/(TAN(RADIANS($B18))+0.028)))-5.6</f>
        <v>41.17482192448682</v>
      </c>
      <c r="J18" s="27">
        <f>COS(RADIANS($B18))*J$3+J$53/2-0.267*1010/283/TAN(RADIANS($B18+0.04848/(TAN(RADIANS($B18))+0.028)))-5.6</f>
        <v>41.59078205683053</v>
      </c>
      <c r="K18" s="27">
        <f>COS(RADIANS($B18))*K$3+K$53/2-0.267*1010/283/TAN(RADIANS($B18+0.04848/(TAN(RADIANS($B18))+0.028)))-5.6</f>
        <v>42.00674280336288</v>
      </c>
      <c r="L18" s="27">
        <f>COS(RADIANS($B18))*L$3+L$53/2-0.267*1010/283/TAN(RADIANS($B18+0.04848/(TAN(RADIANS($B18))+0.028)))-5.6</f>
        <v>42.42270416942824</v>
      </c>
      <c r="M18" s="27">
        <f>COS(RADIANS($B18))*M$3+M$53/2-0.267*1010/283/TAN(RADIANS($B18+0.04848/(TAN(RADIANS($B18))+0.028)))-5.6</f>
        <v>42.83866616037107</v>
      </c>
      <c r="N18" s="27">
        <f>COS(RADIANS($B18))*N$3+N$53/2-0.267*1010/283/TAN(RADIANS($B18+0.04848/(TAN(RADIANS($B18))+0.028)))-5.6</f>
        <v>43.25462878153589</v>
      </c>
      <c r="O18" s="27">
        <f>COS(RADIANS($B18))*O$3+O$53/2-0.267*1010/283/TAN(RADIANS($B18+0.04848/(TAN(RADIANS($B18))+0.028)))-5.6</f>
        <v>43.67059203826736</v>
      </c>
      <c r="P18" s="27">
        <f>COS(RADIANS($B18))*P$3+P$53/2-0.267*1010/283/TAN(RADIANS($B18+0.04848/(TAN(RADIANS($B18))+0.028)))-5.6</f>
        <v>44.08655593591019</v>
      </c>
      <c r="Q18" s="28">
        <f>COS(RADIANS($B18))*Q$3+Q$53/2-0.267*1010/283/TAN(RADIANS($B18+0.04848/(TAN(RADIANS($B18))+0.028)))-5.6</f>
        <v>44.50252047980924</v>
      </c>
    </row>
    <row r="19" ht="14" customHeight="1">
      <c r="A19" s="24"/>
      <c r="B19" s="64">
        <f>B18+1</f>
        <v>57</v>
      </c>
      <c r="C19" s="65">
        <f>COS(RADIANS($B19))*C$3+C$53/2-0.267*1010/283/TAN(RADIANS($B19+0.04848/(TAN(RADIANS($B19))+0.028)))-5.6</f>
        <v>37.91703800413462</v>
      </c>
      <c r="D19" s="27">
        <f>COS(RADIANS($B19))*D$3+D$53/2-0.267*1010/283/TAN(RADIANS($B19+0.04848/(TAN(RADIANS($B19))+0.028)))-5.6</f>
        <v>38.32571762934496</v>
      </c>
      <c r="E19" s="27">
        <f>COS(RADIANS($B19))*E$3+E$53/2-0.267*1010/283/TAN(RADIANS($B19+0.04848/(TAN(RADIANS($B19))+0.028)))-5.6</f>
        <v>38.73439783667971</v>
      </c>
      <c r="F19" s="27">
        <f>COS(RADIANS($B19))*F$3+F$53/2-0.267*1010/283/TAN(RADIANS($B19+0.04848/(TAN(RADIANS($B19))+0.028)))-5.6</f>
        <v>39.1430786314827</v>
      </c>
      <c r="G19" s="27">
        <f>COS(RADIANS($B19))*G$3+G$53/2-0.267*1010/283/TAN(RADIANS($B19+0.04848/(TAN(RADIANS($B19))+0.028)))-5.6</f>
        <v>39.55176001909782</v>
      </c>
      <c r="H19" s="27">
        <f>COS(RADIANS($B19))*H$3+H$53/2-0.267*1010/283/TAN(RADIANS($B19+0.04848/(TAN(RADIANS($B19))+0.028)))-5.6</f>
        <v>39.96044200486907</v>
      </c>
      <c r="I19" s="27">
        <f>COS(RADIANS($B19))*I$3+I$53/2-0.267*1010/283/TAN(RADIANS($B19+0.04848/(TAN(RADIANS($B19))+0.028)))-5.6</f>
        <v>40.36912459414052</v>
      </c>
      <c r="J19" s="27">
        <f>COS(RADIANS($B19))*J$3+J$53/2-0.267*1010/283/TAN(RADIANS($B19+0.04848/(TAN(RADIANS($B19))+0.028)))-5.6</f>
        <v>40.77780779225638</v>
      </c>
      <c r="K19" s="27">
        <f>COS(RADIANS($B19))*K$3+K$53/2-0.267*1010/283/TAN(RADIANS($B19+0.04848/(TAN(RADIANS($B19))+0.028)))-5.6</f>
        <v>41.18649160456086</v>
      </c>
      <c r="L19" s="27">
        <f>COS(RADIANS($B19))*L$3+L$53/2-0.267*1010/283/TAN(RADIANS($B19+0.04848/(TAN(RADIANS($B19))+0.028)))-5.6</f>
        <v>41.59517603639836</v>
      </c>
      <c r="M19" s="27">
        <f>COS(RADIANS($B19))*M$3+M$53/2-0.267*1010/283/TAN(RADIANS($B19+0.04848/(TAN(RADIANS($B19))+0.028)))-5.6</f>
        <v>42.00386109311332</v>
      </c>
      <c r="N19" s="27">
        <f>COS(RADIANS($B19))*N$3+N$53/2-0.267*1010/283/TAN(RADIANS($B19+0.04848/(TAN(RADIANS($B19))+0.028)))-5.6</f>
        <v>42.4125467800503</v>
      </c>
      <c r="O19" s="27">
        <f>COS(RADIANS($B19))*O$3+O$53/2-0.267*1010/283/TAN(RADIANS($B19+0.04848/(TAN(RADIANS($B19))+0.028)))-5.6</f>
        <v>42.8212331025539</v>
      </c>
      <c r="P19" s="27">
        <f>COS(RADIANS($B19))*P$3+P$53/2-0.267*1010/283/TAN(RADIANS($B19+0.04848/(TAN(RADIANS($B19))+0.028)))-5.6</f>
        <v>43.22992006596888</v>
      </c>
      <c r="Q19" s="28">
        <f>COS(RADIANS($B19))*Q$3+Q$53/2-0.267*1010/283/TAN(RADIANS($B19+0.04848/(TAN(RADIANS($B19))+0.028)))-5.6</f>
        <v>43.63860767564007</v>
      </c>
    </row>
    <row r="20" ht="17" customHeight="1">
      <c r="A20" s="24"/>
      <c r="B20" s="64">
        <f>B19+1</f>
        <v>58</v>
      </c>
      <c r="C20" s="65">
        <f>COS(RADIANS($B20))*C$3+C$53/2-0.267*1010/283/TAN(RADIANS($B20+0.04848/(TAN(RADIANS($B20))+0.028)))-5.6</f>
        <v>37.14551021005756</v>
      </c>
      <c r="D20" s="27">
        <f>COS(RADIANS($B20))*D$3+D$53/2-0.267*1010/283/TAN(RADIANS($B20+0.04848/(TAN(RADIANS($B20))+0.028)))-5.6</f>
        <v>37.54682994987699</v>
      </c>
      <c r="E20" s="27">
        <f>COS(RADIANS($B20))*E$3+E$53/2-0.267*1010/283/TAN(RADIANS($B20+0.04848/(TAN(RADIANS($B20))+0.028)))-5.6</f>
        <v>37.94815027182082</v>
      </c>
      <c r="F20" s="27">
        <f>COS(RADIANS($B20))*F$3+F$53/2-0.267*1010/283/TAN(RADIANS($B20+0.04848/(TAN(RADIANS($B20))+0.028)))-5.6</f>
        <v>38.34947118123291</v>
      </c>
      <c r="G20" s="27">
        <f>COS(RADIANS($B20))*G$3+G$53/2-0.267*1010/283/TAN(RADIANS($B20+0.04848/(TAN(RADIANS($B20))+0.028)))-5.6</f>
        <v>38.75079268345711</v>
      </c>
      <c r="H20" s="27">
        <f>COS(RADIANS($B20))*H$3+H$53/2-0.267*1010/283/TAN(RADIANS($B20+0.04848/(TAN(RADIANS($B20))+0.028)))-5.6</f>
        <v>39.15211478383745</v>
      </c>
      <c r="I20" s="27">
        <f>COS(RADIANS($B20))*I$3+I$53/2-0.267*1010/283/TAN(RADIANS($B20+0.04848/(TAN(RADIANS($B20))+0.028)))-5.6</f>
        <v>39.553437487718</v>
      </c>
      <c r="J20" s="27">
        <f>COS(RADIANS($B20))*J$3+J$53/2-0.267*1010/283/TAN(RADIANS($B20+0.04848/(TAN(RADIANS($B20))+0.028)))-5.6</f>
        <v>39.95476080044294</v>
      </c>
      <c r="K20" s="27">
        <f>COS(RADIANS($B20))*K$3+K$53/2-0.267*1010/283/TAN(RADIANS($B20+0.04848/(TAN(RADIANS($B20))+0.028)))-5.6</f>
        <v>40.35608472735652</v>
      </c>
      <c r="L20" s="27">
        <f>COS(RADIANS($B20))*L$3+L$53/2-0.267*1010/283/TAN(RADIANS($B20+0.04848/(TAN(RADIANS($B20))+0.028)))-5.6</f>
        <v>40.75740927380311</v>
      </c>
      <c r="M20" s="27">
        <f>COS(RADIANS($B20))*M$3+M$53/2-0.267*1010/283/TAN(RADIANS($B20+0.04848/(TAN(RADIANS($B20))+0.028)))-5.6</f>
        <v>41.15873444512715</v>
      </c>
      <c r="N20" s="27">
        <f>COS(RADIANS($B20))*N$3+N$53/2-0.267*1010/283/TAN(RADIANS($B20+0.04848/(TAN(RADIANS($B20))+0.028)))-5.6</f>
        <v>41.56006024667322</v>
      </c>
      <c r="O20" s="27">
        <f>COS(RADIANS($B20))*O$3+O$53/2-0.267*1010/283/TAN(RADIANS($B20+0.04848/(TAN(RADIANS($B20))+0.028)))-5.6</f>
        <v>41.9613866837859</v>
      </c>
      <c r="P20" s="27">
        <f>COS(RADIANS($B20))*P$3+P$53/2-0.267*1010/283/TAN(RADIANS($B20+0.04848/(TAN(RADIANS($B20))+0.028)))-5.6</f>
        <v>42.36271376180997</v>
      </c>
      <c r="Q20" s="28">
        <f>COS(RADIANS($B20))*Q$3+Q$53/2-0.267*1010/283/TAN(RADIANS($B20+0.04848/(TAN(RADIANS($B20))+0.028)))-5.6</f>
        <v>42.76404148609025</v>
      </c>
    </row>
    <row r="21" ht="14" customHeight="1">
      <c r="A21" s="24"/>
      <c r="B21" s="64">
        <f>B20+1</f>
        <v>59</v>
      </c>
      <c r="C21" s="65">
        <f>COS(RADIANS($B21))*C$3+C$53/2-0.267*1010/283/TAN(RADIANS($B21+0.04848/(TAN(RADIANS($B21))+0.028)))-5.6</f>
        <v>36.36476384081607</v>
      </c>
      <c r="D21" s="27">
        <f>COS(RADIANS($B21))*D$3+D$53/2-0.267*1010/283/TAN(RADIANS($B21+0.04848/(TAN(RADIANS($B21))+0.028)))-5.6</f>
        <v>36.75864298597392</v>
      </c>
      <c r="E21" s="27">
        <f>COS(RADIANS($B21))*E$3+E$53/2-0.267*1010/283/TAN(RADIANS($B21+0.04848/(TAN(RADIANS($B21))+0.028)))-5.6</f>
        <v>37.15252271325619</v>
      </c>
      <c r="F21" s="27">
        <f>COS(RADIANS($B21))*F$3+F$53/2-0.267*1010/283/TAN(RADIANS($B21+0.04848/(TAN(RADIANS($B21))+0.028)))-5.6</f>
        <v>37.54640302800669</v>
      </c>
      <c r="G21" s="27">
        <f>COS(RADIANS($B21))*G$3+G$53/2-0.267*1010/283/TAN(RADIANS($B21+0.04848/(TAN(RADIANS($B21))+0.028)))-5.6</f>
        <v>37.94028393556933</v>
      </c>
      <c r="H21" s="27">
        <f>COS(RADIANS($B21))*H$3+H$53/2-0.267*1010/283/TAN(RADIANS($B21+0.04848/(TAN(RADIANS($B21))+0.028)))-5.6</f>
        <v>38.33416544128809</v>
      </c>
      <c r="I21" s="27">
        <f>COS(RADIANS($B21))*I$3+I$53/2-0.267*1010/283/TAN(RADIANS($B21+0.04848/(TAN(RADIANS($B21))+0.028)))-5.6</f>
        <v>38.72804755050706</v>
      </c>
      <c r="J21" s="27">
        <f>COS(RADIANS($B21))*J$3+J$53/2-0.267*1010/283/TAN(RADIANS($B21+0.04848/(TAN(RADIANS($B21))+0.028)))-5.6</f>
        <v>39.12193026857042</v>
      </c>
      <c r="K21" s="27">
        <f>COS(RADIANS($B21))*K$3+K$53/2-0.267*1010/283/TAN(RADIANS($B21+0.04848/(TAN(RADIANS($B21))+0.028)))-5.6</f>
        <v>39.51581360082243</v>
      </c>
      <c r="L21" s="27">
        <f>COS(RADIANS($B21))*L$3+L$53/2-0.267*1010/283/TAN(RADIANS($B21+0.04848/(TAN(RADIANS($B21))+0.028)))-5.6</f>
        <v>39.90969755260745</v>
      </c>
      <c r="M21" s="27">
        <f>COS(RADIANS($B21))*M$3+M$53/2-0.267*1010/283/TAN(RADIANS($B21+0.04848/(TAN(RADIANS($B21))+0.028)))-5.6</f>
        <v>40.30358212926991</v>
      </c>
      <c r="N21" s="27">
        <f>COS(RADIANS($B21))*N$3+N$53/2-0.267*1010/283/TAN(RADIANS($B21+0.04848/(TAN(RADIANS($B21))+0.028)))-5.6</f>
        <v>40.6974673361544</v>
      </c>
      <c r="O21" s="27">
        <f>COS(RADIANS($B21))*O$3+O$53/2-0.267*1010/283/TAN(RADIANS($B21+0.04848/(TAN(RADIANS($B21))+0.028)))-5.6</f>
        <v>41.09135317860552</v>
      </c>
      <c r="P21" s="27">
        <f>COS(RADIANS($B21))*P$3+P$53/2-0.267*1010/283/TAN(RADIANS($B21+0.04848/(TAN(RADIANS($B21))+0.028)))-5.6</f>
        <v>41.485239661968</v>
      </c>
      <c r="Q21" s="28">
        <f>COS(RADIANS($B21))*Q$3+Q$53/2-0.267*1010/283/TAN(RADIANS($B21+0.04848/(TAN(RADIANS($B21))+0.028)))-5.6</f>
        <v>41.87912679158671</v>
      </c>
    </row>
    <row r="22" ht="14" customHeight="1">
      <c r="A22" s="24"/>
      <c r="B22" s="64">
        <f>B21+1</f>
        <v>60</v>
      </c>
      <c r="C22" s="65">
        <f>COS(RADIANS($B22))*C$3+C$53/2-0.267*1010/283/TAN(RADIANS($B22+0.04848/(TAN(RADIANS($B22))+0.028)))-5.6</f>
        <v>35.57507311654182</v>
      </c>
      <c r="D22" s="27">
        <f>COS(RADIANS($B22))*D$3+D$53/2-0.267*1010/283/TAN(RADIANS($B22+0.04848/(TAN(RADIANS($B22))+0.028)))-5.6</f>
        <v>35.96143322424464</v>
      </c>
      <c r="E22" s="27">
        <f>COS(RADIANS($B22))*E$3+E$53/2-0.267*1010/283/TAN(RADIANS($B22+0.04848/(TAN(RADIANS($B22))+0.028)))-5.6</f>
        <v>36.34779391407189</v>
      </c>
      <c r="F22" s="27">
        <f>COS(RADIANS($B22))*F$3+F$53/2-0.267*1010/283/TAN(RADIANS($B22+0.04848/(TAN(RADIANS($B22))+0.028)))-5.6</f>
        <v>36.73415519136736</v>
      </c>
      <c r="G22" s="27">
        <f>COS(RADIANS($B22))*G$3+G$53/2-0.267*1010/283/TAN(RADIANS($B22+0.04848/(TAN(RADIANS($B22))+0.028)))-5.6</f>
        <v>37.12051706147496</v>
      </c>
      <c r="H22" s="27">
        <f>COS(RADIANS($B22))*H$3+H$53/2-0.267*1010/283/TAN(RADIANS($B22+0.04848/(TAN(RADIANS($B22))+0.028)))-5.6</f>
        <v>37.5068795297387</v>
      </c>
      <c r="I22" s="27">
        <f>COS(RADIANS($B22))*I$3+I$53/2-0.267*1010/283/TAN(RADIANS($B22+0.04848/(TAN(RADIANS($B22))+0.028)))-5.6</f>
        <v>37.89324260150264</v>
      </c>
      <c r="J22" s="27">
        <f>COS(RADIANS($B22))*J$3+J$53/2-0.267*1010/283/TAN(RADIANS($B22+0.04848/(TAN(RADIANS($B22))+0.028)))-5.6</f>
        <v>38.27960628211098</v>
      </c>
      <c r="K22" s="27">
        <f>COS(RADIANS($B22))*K$3+K$53/2-0.267*1010/283/TAN(RADIANS($B22+0.04848/(TAN(RADIANS($B22))+0.028)))-5.6</f>
        <v>38.66597057690796</v>
      </c>
      <c r="L22" s="27">
        <f>COS(RADIANS($B22))*L$3+L$53/2-0.267*1010/283/TAN(RADIANS($B22+0.04848/(TAN(RADIANS($B22))+0.028)))-5.6</f>
        <v>39.05233549123795</v>
      </c>
      <c r="M22" s="27">
        <f>COS(RADIANS($B22))*M$3+M$53/2-0.267*1010/283/TAN(RADIANS($B22+0.04848/(TAN(RADIANS($B22))+0.028)))-5.6</f>
        <v>39.43870103044539</v>
      </c>
      <c r="N22" s="27">
        <f>COS(RADIANS($B22))*N$3+N$53/2-0.267*1010/283/TAN(RADIANS($B22+0.04848/(TAN(RADIANS($B22))+0.028)))-5.6</f>
        <v>39.82506719987485</v>
      </c>
      <c r="O22" s="27">
        <f>COS(RADIANS($B22))*O$3+O$53/2-0.267*1010/283/TAN(RADIANS($B22+0.04848/(TAN(RADIANS($B22))+0.028)))-5.6</f>
        <v>40.21143400487094</v>
      </c>
      <c r="P22" s="27">
        <f>COS(RADIANS($B22))*P$3+P$53/2-0.267*1010/283/TAN(RADIANS($B22+0.04848/(TAN(RADIANS($B22))+0.028)))-5.6</f>
        <v>40.59780145077841</v>
      </c>
      <c r="Q22" s="28">
        <f>COS(RADIANS($B22))*Q$3+Q$53/2-0.267*1010/283/TAN(RADIANS($B22+0.04848/(TAN(RADIANS($B22))+0.028)))-5.6</f>
        <v>40.98416954294208</v>
      </c>
    </row>
    <row r="23" ht="17" customHeight="1">
      <c r="A23" s="24"/>
      <c r="B23" s="64">
        <f>B22+1</f>
        <v>61</v>
      </c>
      <c r="C23" s="65">
        <f>COS(RADIANS($B23))*C$3+C$53/2-0.267*1010/283/TAN(RADIANS($B23+0.04848/(TAN(RADIANS($B23))+0.028)))-5.6</f>
        <v>34.77671307235735</v>
      </c>
      <c r="D23" s="27">
        <f>COS(RADIANS($B23))*D$3+D$53/2-0.267*1010/283/TAN(RADIANS($B23+0.04848/(TAN(RADIANS($B23))+0.028)))-5.6</f>
        <v>35.15547799018334</v>
      </c>
      <c r="E23" s="27">
        <f>COS(RADIANS($B23))*E$3+E$53/2-0.267*1010/283/TAN(RADIANS($B23+0.04848/(TAN(RADIANS($B23))+0.028)))-5.6</f>
        <v>35.53424349013374</v>
      </c>
      <c r="F23" s="27">
        <f>COS(RADIANS($B23))*F$3+F$53/2-0.267*1010/283/TAN(RADIANS($B23+0.04848/(TAN(RADIANS($B23))+0.028)))-5.6</f>
        <v>35.91300957755239</v>
      </c>
      <c r="G23" s="27">
        <f>COS(RADIANS($B23))*G$3+G$53/2-0.267*1010/283/TAN(RADIANS($B23+0.04848/(TAN(RADIANS($B23))+0.028)))-5.6</f>
        <v>36.29177625778316</v>
      </c>
      <c r="H23" s="27">
        <f>COS(RADIANS($B23))*H$3+H$53/2-0.267*1010/283/TAN(RADIANS($B23+0.04848/(TAN(RADIANS($B23))+0.028)))-5.6</f>
        <v>36.67054353617007</v>
      </c>
      <c r="I23" s="27">
        <f>COS(RADIANS($B23))*I$3+I$53/2-0.267*1010/283/TAN(RADIANS($B23+0.04848/(TAN(RADIANS($B23))+0.028)))-5.6</f>
        <v>37.04931141805717</v>
      </c>
      <c r="J23" s="27">
        <f>COS(RADIANS($B23))*J$3+J$53/2-0.267*1010/283/TAN(RADIANS($B23+0.04848/(TAN(RADIANS($B23))+0.028)))-5.6</f>
        <v>37.42807990878869</v>
      </c>
      <c r="K23" s="27">
        <f>COS(RADIANS($B23))*K$3+K$53/2-0.267*1010/283/TAN(RADIANS($B23+0.04848/(TAN(RADIANS($B23))+0.028)))-5.6</f>
        <v>37.80684901370883</v>
      </c>
      <c r="L23" s="27">
        <f>COS(RADIANS($B23))*L$3+L$53/2-0.267*1010/283/TAN(RADIANS($B23+0.04848/(TAN(RADIANS($B23))+0.028)))-5.6</f>
        <v>38.18561873816198</v>
      </c>
      <c r="M23" s="27">
        <f>COS(RADIANS($B23))*M$3+M$53/2-0.267*1010/283/TAN(RADIANS($B23+0.04848/(TAN(RADIANS($B23))+0.028)))-5.6</f>
        <v>38.5643890874926</v>
      </c>
      <c r="N23" s="27">
        <f>COS(RADIANS($B23))*N$3+N$53/2-0.267*1010/283/TAN(RADIANS($B23+0.04848/(TAN(RADIANS($B23))+0.028)))-5.6</f>
        <v>38.94316006704523</v>
      </c>
      <c r="O23" s="27">
        <f>COS(RADIANS($B23))*O$3+O$53/2-0.267*1010/283/TAN(RADIANS($B23+0.04848/(TAN(RADIANS($B23))+0.028)))-5.6</f>
        <v>39.32193168216448</v>
      </c>
      <c r="P23" s="27">
        <f>COS(RADIANS($B23))*P$3+P$53/2-0.267*1010/283/TAN(RADIANS($B23+0.04848/(TAN(RADIANS($B23))+0.028)))-5.6</f>
        <v>39.70070393819512</v>
      </c>
      <c r="Q23" s="28">
        <f>COS(RADIANS($B23))*Q$3+Q$53/2-0.267*1010/283/TAN(RADIANS($B23+0.04848/(TAN(RADIANS($B23))+0.028)))-5.6</f>
        <v>40.07947684048196</v>
      </c>
    </row>
    <row r="24" ht="14" customHeight="1">
      <c r="A24" s="24"/>
      <c r="B24" s="64">
        <f>B23+1</f>
        <v>62</v>
      </c>
      <c r="C24" s="65">
        <f>COS(RADIANS($B24))*C$3+C$53/2-0.267*1010/283/TAN(RADIANS($B24+0.04848/(TAN(RADIANS($B24))+0.028)))-5.6</f>
        <v>33.96995963095276</v>
      </c>
      <c r="D24" s="27">
        <f>COS(RADIANS($B24))*D$3+D$53/2-0.267*1010/283/TAN(RADIANS($B24+0.04848/(TAN(RADIANS($B24))+0.028)))-5.6</f>
        <v>34.34105552004853</v>
      </c>
      <c r="E24" s="27">
        <f>COS(RADIANS($B24))*E$3+E$53/2-0.267*1010/283/TAN(RADIANS($B24+0.04848/(TAN(RADIANS($B24))+0.028)))-5.6</f>
        <v>34.71215199126871</v>
      </c>
      <c r="F24" s="27">
        <f>COS(RADIANS($B24))*F$3+F$53/2-0.267*1010/283/TAN(RADIANS($B24+0.04848/(TAN(RADIANS($B24))+0.028)))-5.6</f>
        <v>35.08324904995714</v>
      </c>
      <c r="G24" s="27">
        <f>COS(RADIANS($B24))*G$3+G$53/2-0.267*1010/283/TAN(RADIANS($B24+0.04848/(TAN(RADIANS($B24))+0.028)))-5.6</f>
        <v>35.45434670145769</v>
      </c>
      <c r="H24" s="27">
        <f>COS(RADIANS($B24))*H$3+H$53/2-0.267*1010/283/TAN(RADIANS($B24+0.04848/(TAN(RADIANS($B24))+0.028)))-5.6</f>
        <v>35.82544495111437</v>
      </c>
      <c r="I24" s="27">
        <f>COS(RADIANS($B24))*I$3+I$53/2-0.267*1010/283/TAN(RADIANS($B24+0.04848/(TAN(RADIANS($B24))+0.028)))-5.6</f>
        <v>36.19654380427125</v>
      </c>
      <c r="J24" s="27">
        <f>COS(RADIANS($B24))*J$3+J$53/2-0.267*1010/283/TAN(RADIANS($B24+0.04848/(TAN(RADIANS($B24))+0.028)))-5.6</f>
        <v>36.56764326627254</v>
      </c>
      <c r="K24" s="27">
        <f>COS(RADIANS($B24))*K$3+K$53/2-0.267*1010/283/TAN(RADIANS($B24+0.04848/(TAN(RADIANS($B24))+0.028)))-5.6</f>
        <v>36.93874334246247</v>
      </c>
      <c r="L24" s="27">
        <f>COS(RADIANS($B24))*L$3+L$53/2-0.267*1010/283/TAN(RADIANS($B24+0.04848/(TAN(RADIANS($B24))+0.028)))-5.6</f>
        <v>37.3098440381854</v>
      </c>
      <c r="M24" s="27">
        <f>COS(RADIANS($B24))*M$3+M$53/2-0.267*1010/283/TAN(RADIANS($B24+0.04848/(TAN(RADIANS($B24))+0.028)))-5.6</f>
        <v>37.68094535878578</v>
      </c>
      <c r="N24" s="27">
        <f>COS(RADIANS($B24))*N$3+N$53/2-0.267*1010/283/TAN(RADIANS($B24+0.04848/(TAN(RADIANS($B24))+0.028)))-5.6</f>
        <v>38.05204730960818</v>
      </c>
      <c r="O24" s="27">
        <f>COS(RADIANS($B24))*O$3+O$53/2-0.267*1010/283/TAN(RADIANS($B24+0.04848/(TAN(RADIANS($B24))+0.028)))-5.6</f>
        <v>38.42314989599722</v>
      </c>
      <c r="P24" s="27">
        <f>COS(RADIANS($B24))*P$3+P$53/2-0.267*1010/283/TAN(RADIANS($B24+0.04848/(TAN(RADIANS($B24))+0.028)))-5.6</f>
        <v>38.79425312329763</v>
      </c>
      <c r="Q24" s="28">
        <f>COS(RADIANS($B24))*Q$3+Q$53/2-0.267*1010/283/TAN(RADIANS($B24+0.04848/(TAN(RADIANS($B24))+0.028)))-5.6</f>
        <v>39.16535699685425</v>
      </c>
    </row>
    <row r="25" ht="14" customHeight="1">
      <c r="A25" s="24"/>
      <c r="B25" s="64">
        <f>B24+1</f>
        <v>63</v>
      </c>
      <c r="C25" s="65">
        <f>COS(RADIANS($B25))*C$3+C$53/2-0.267*1010/283/TAN(RADIANS($B25+0.04848/(TAN(RADIANS($B25))+0.028)))-5.6</f>
        <v>33.15508966069202</v>
      </c>
      <c r="D25" s="27">
        <f>COS(RADIANS($B25))*D$3+D$53/2-0.267*1010/283/TAN(RADIANS($B25+0.04848/(TAN(RADIANS($B25))+0.028)))-5.6</f>
        <v>33.51844501826462</v>
      </c>
      <c r="E25" s="27">
        <f>COS(RADIANS($B25))*E$3+E$53/2-0.267*1010/283/TAN(RADIANS($B25+0.04848/(TAN(RADIANS($B25))+0.028)))-5.6</f>
        <v>33.88180095796163</v>
      </c>
      <c r="F25" s="27">
        <f>COS(RADIANS($B25))*F$3+F$53/2-0.267*1010/283/TAN(RADIANS($B25+0.04848/(TAN(RADIANS($B25))+0.028)))-5.6</f>
        <v>34.24515748512688</v>
      </c>
      <c r="G25" s="27">
        <f>COS(RADIANS($B25))*G$3+G$53/2-0.267*1010/283/TAN(RADIANS($B25+0.04848/(TAN(RADIANS($B25))+0.028)))-5.6</f>
        <v>34.60851460510426</v>
      </c>
      <c r="H25" s="27">
        <f>COS(RADIANS($B25))*H$3+H$53/2-0.267*1010/283/TAN(RADIANS($B25+0.04848/(TAN(RADIANS($B25))+0.028)))-5.6</f>
        <v>34.97187232323777</v>
      </c>
      <c r="I25" s="27">
        <f>COS(RADIANS($B25))*I$3+I$53/2-0.267*1010/283/TAN(RADIANS($B25+0.04848/(TAN(RADIANS($B25))+0.028)))-5.6</f>
        <v>35.33523064487148</v>
      </c>
      <c r="J25" s="27">
        <f>COS(RADIANS($B25))*J$3+J$53/2-0.267*1010/283/TAN(RADIANS($B25+0.04848/(TAN(RADIANS($B25))+0.028)))-5.6</f>
        <v>35.69858957534959</v>
      </c>
      <c r="K25" s="27">
        <f>COS(RADIANS($B25))*K$3+K$53/2-0.267*1010/283/TAN(RADIANS($B25+0.04848/(TAN(RADIANS($B25))+0.028)))-5.6</f>
        <v>36.06194912001634</v>
      </c>
      <c r="L25" s="27">
        <f>COS(RADIANS($B25))*L$3+L$53/2-0.267*1010/283/TAN(RADIANS($B25+0.04848/(TAN(RADIANS($B25))+0.028)))-5.6</f>
        <v>36.42530928421611</v>
      </c>
      <c r="M25" s="27">
        <f>COS(RADIANS($B25))*M$3+M$53/2-0.267*1010/283/TAN(RADIANS($B25+0.04848/(TAN(RADIANS($B25))+0.028)))-5.6</f>
        <v>36.78867007329332</v>
      </c>
      <c r="N25" s="27">
        <f>COS(RADIANS($B25))*N$3+N$53/2-0.267*1010/283/TAN(RADIANS($B25+0.04848/(TAN(RADIANS($B25))+0.028)))-5.6</f>
        <v>37.15203149259256</v>
      </c>
      <c r="O25" s="27">
        <f>COS(RADIANS($B25))*O$3+O$53/2-0.267*1010/283/TAN(RADIANS($B25+0.04848/(TAN(RADIANS($B25))+0.028)))-5.6</f>
        <v>37.51539354745842</v>
      </c>
      <c r="P25" s="27">
        <f>COS(RADIANS($B25))*P$3+P$53/2-0.267*1010/283/TAN(RADIANS($B25+0.04848/(TAN(RADIANS($B25))+0.028)))-5.6</f>
        <v>37.87875624323566</v>
      </c>
      <c r="Q25" s="28">
        <f>COS(RADIANS($B25))*Q$3+Q$53/2-0.267*1010/283/TAN(RADIANS($B25+0.04848/(TAN(RADIANS($B25))+0.028)))-5.6</f>
        <v>38.24211958526911</v>
      </c>
    </row>
    <row r="26" ht="17" customHeight="1">
      <c r="A26" s="24"/>
      <c r="B26" s="64">
        <f>B25+1</f>
        <v>64</v>
      </c>
      <c r="C26" s="65">
        <f>COS(RADIANS($B26))*C$3+C$53/2-0.267*1010/283/TAN(RADIANS($B26+0.04848/(TAN(RADIANS($B26))+0.028)))-5.6</f>
        <v>32.33238102078192</v>
      </c>
      <c r="D26" s="27">
        <f>COS(RADIANS($B26))*D$3+D$53/2-0.267*1010/283/TAN(RADIANS($B26+0.04848/(TAN(RADIANS($B26))+0.028)))-5.6</f>
        <v>32.68792670187928</v>
      </c>
      <c r="E26" s="27">
        <f>COS(RADIANS($B26))*E$3+E$53/2-0.267*1010/283/TAN(RADIANS($B26+0.04848/(TAN(RADIANS($B26))+0.028)))-5.6</f>
        <v>33.04347296510106</v>
      </c>
      <c r="F26" s="27">
        <f>COS(RADIANS($B26))*F$3+F$53/2-0.267*1010/283/TAN(RADIANS($B26+0.04848/(TAN(RADIANS($B26))+0.028)))-5.6</f>
        <v>33.39901981579108</v>
      </c>
      <c r="G26" s="27">
        <f>COS(RADIANS($B26))*G$3+G$53/2-0.267*1010/283/TAN(RADIANS($B26+0.04848/(TAN(RADIANS($B26))+0.028)))-5.6</f>
        <v>33.75456725929322</v>
      </c>
      <c r="H26" s="27">
        <f>COS(RADIANS($B26))*H$3+H$53/2-0.267*1010/283/TAN(RADIANS($B26+0.04848/(TAN(RADIANS($B26))+0.028)))-5.6</f>
        <v>34.11011530095151</v>
      </c>
      <c r="I26" s="27">
        <f>COS(RADIANS($B26))*I$3+I$53/2-0.267*1010/283/TAN(RADIANS($B26+0.04848/(TAN(RADIANS($B26))+0.028)))-5.6</f>
        <v>34.46566394610998</v>
      </c>
      <c r="J26" s="27">
        <f>COS(RADIANS($B26))*J$3+J$53/2-0.267*1010/283/TAN(RADIANS($B26+0.04848/(TAN(RADIANS($B26))+0.028)))-5.6</f>
        <v>34.82121320011286</v>
      </c>
      <c r="K26" s="27">
        <f>COS(RADIANS($B26))*K$3+K$53/2-0.267*1010/283/TAN(RADIANS($B26+0.04848/(TAN(RADIANS($B26))+0.028)))-5.6</f>
        <v>35.17676306830437</v>
      </c>
      <c r="L26" s="27">
        <f>COS(RADIANS($B26))*L$3+L$53/2-0.267*1010/283/TAN(RADIANS($B26+0.04848/(TAN(RADIANS($B26))+0.028)))-5.6</f>
        <v>35.5323135560289</v>
      </c>
      <c r="M26" s="27">
        <f>COS(RADIANS($B26))*M$3+M$53/2-0.267*1010/283/TAN(RADIANS($B26+0.04848/(TAN(RADIANS($B26))+0.028)))-5.6</f>
        <v>35.88786466863088</v>
      </c>
      <c r="N26" s="27">
        <f>COS(RADIANS($B26))*N$3+N$53/2-0.267*1010/283/TAN(RADIANS($B26+0.04848/(TAN(RADIANS($B26))+0.028)))-5.6</f>
        <v>36.24341641145487</v>
      </c>
      <c r="O26" s="27">
        <f>COS(RADIANS($B26))*O$3+O$53/2-0.267*1010/283/TAN(RADIANS($B26+0.04848/(TAN(RADIANS($B26))+0.028)))-5.6</f>
        <v>36.59896878984551</v>
      </c>
      <c r="P26" s="27">
        <f>COS(RADIANS($B26))*P$3+P$53/2-0.267*1010/283/TAN(RADIANS($B26+0.04848/(TAN(RADIANS($B26))+0.028)))-5.6</f>
        <v>36.95452180914751</v>
      </c>
      <c r="Q26" s="28">
        <f>COS(RADIANS($B26))*Q$3+Q$53/2-0.267*1010/283/TAN(RADIANS($B26+0.04848/(TAN(RADIANS($B26))+0.028)))-5.6</f>
        <v>37.31007547470573</v>
      </c>
    </row>
    <row r="27" ht="14" customHeight="1">
      <c r="A27" s="24"/>
      <c r="B27" s="64">
        <f>B26+1</f>
        <v>65</v>
      </c>
      <c r="C27" s="65">
        <f>COS(RADIANS($B27))*C$3+C$53/2-0.267*1010/283/TAN(RADIANS($B27+0.04848/(TAN(RADIANS($B27))+0.028)))-5.6</f>
        <v>31.50211259485365</v>
      </c>
      <c r="D27" s="27">
        <f>COS(RADIANS($B27))*D$3+D$53/2-0.267*1010/283/TAN(RADIANS($B27+0.04848/(TAN(RADIANS($B27))+0.028)))-5.6</f>
        <v>31.84978183342682</v>
      </c>
      <c r="E27" s="27">
        <f>COS(RADIANS($B27))*E$3+E$53/2-0.267*1010/283/TAN(RADIANS($B27+0.04848/(TAN(RADIANS($B27))+0.028)))-5.6</f>
        <v>32.19745165412441</v>
      </c>
      <c r="F27" s="27">
        <f>COS(RADIANS($B27))*F$3+F$53/2-0.267*1010/283/TAN(RADIANS($B27+0.04848/(TAN(RADIANS($B27))+0.028)))-5.6</f>
        <v>32.54512206229023</v>
      </c>
      <c r="G27" s="27">
        <f>COS(RADIANS($B27))*G$3+G$53/2-0.267*1010/283/TAN(RADIANS($B27+0.04848/(TAN(RADIANS($B27))+0.028)))-5.6</f>
        <v>32.89279306326819</v>
      </c>
      <c r="H27" s="27">
        <f>COS(RADIANS($B27))*H$3+H$53/2-0.267*1010/283/TAN(RADIANS($B27+0.04848/(TAN(RADIANS($B27))+0.028)))-5.6</f>
        <v>33.24046466240227</v>
      </c>
      <c r="I27" s="27">
        <f>COS(RADIANS($B27))*I$3+I$53/2-0.267*1010/283/TAN(RADIANS($B27+0.04848/(TAN(RADIANS($B27))+0.028)))-5.6</f>
        <v>33.58813686503657</v>
      </c>
      <c r="J27" s="27">
        <f>COS(RADIANS($B27))*J$3+J$53/2-0.267*1010/283/TAN(RADIANS($B27+0.04848/(TAN(RADIANS($B27))+0.028)))-5.6</f>
        <v>33.93580967651526</v>
      </c>
      <c r="K27" s="27">
        <f>COS(RADIANS($B27))*K$3+K$53/2-0.267*1010/283/TAN(RADIANS($B27+0.04848/(TAN(RADIANS($B27))+0.028)))-5.6</f>
        <v>34.28348310218259</v>
      </c>
      <c r="L27" s="27">
        <f>COS(RADIANS($B27))*L$3+L$53/2-0.267*1010/283/TAN(RADIANS($B27+0.04848/(TAN(RADIANS($B27))+0.028)))-5.6</f>
        <v>34.63115714738292</v>
      </c>
      <c r="M27" s="27">
        <f>COS(RADIANS($B27))*M$3+M$53/2-0.267*1010/283/TAN(RADIANS($B27+0.04848/(TAN(RADIANS($B27))+0.028)))-5.6</f>
        <v>34.97883181746072</v>
      </c>
      <c r="N27" s="27">
        <f>COS(RADIANS($B27))*N$3+N$53/2-0.267*1010/283/TAN(RADIANS($B27+0.04848/(TAN(RADIANS($B27))+0.028)))-5.6</f>
        <v>35.32650711776052</v>
      </c>
      <c r="O27" s="27">
        <f>COS(RADIANS($B27))*O$3+O$53/2-0.267*1010/283/TAN(RADIANS($B27+0.04848/(TAN(RADIANS($B27))+0.028)))-5.6</f>
        <v>35.67418305362696</v>
      </c>
      <c r="P27" s="27">
        <f>COS(RADIANS($B27))*P$3+P$53/2-0.267*1010/283/TAN(RADIANS($B27+0.04848/(TAN(RADIANS($B27))+0.028)))-5.6</f>
        <v>36.02185963040478</v>
      </c>
      <c r="Q27" s="28">
        <f>COS(RADIANS($B27))*Q$3+Q$53/2-0.267*1010/283/TAN(RADIANS($B27+0.04848/(TAN(RADIANS($B27))+0.028)))-5.6</f>
        <v>36.3695368534388</v>
      </c>
    </row>
    <row r="28" ht="14" customHeight="1">
      <c r="A28" s="24"/>
      <c r="B28" s="64">
        <f>B27+1</f>
        <v>66</v>
      </c>
      <c r="C28" s="65">
        <f>COS(RADIANS($B28))*C$3+C$53/2-0.267*1010/283/TAN(RADIANS($B28+0.04848/(TAN(RADIANS($B28))+0.028)))-5.6</f>
        <v>30.66456431414822</v>
      </c>
      <c r="D28" s="27">
        <f>COS(RADIANS($B28))*D$3+D$53/2-0.267*1010/283/TAN(RADIANS($B28+0.04848/(TAN(RADIANS($B28))+0.028)))-5.6</f>
        <v>31.00429274338894</v>
      </c>
      <c r="E28" s="27">
        <f>COS(RADIANS($B28))*E$3+E$53/2-0.267*1010/283/TAN(RADIANS($B28+0.04848/(TAN(RADIANS($B28))+0.028)))-5.6</f>
        <v>31.34402175475408</v>
      </c>
      <c r="F28" s="27">
        <f>COS(RADIANS($B28))*F$3+F$53/2-0.267*1010/283/TAN(RADIANS($B28+0.04848/(TAN(RADIANS($B28))+0.028)))-5.6</f>
        <v>31.68375135358745</v>
      </c>
      <c r="G28" s="27">
        <f>COS(RADIANS($B28))*G$3+G$53/2-0.267*1010/283/TAN(RADIANS($B28+0.04848/(TAN(RADIANS($B28))+0.028)))-5.6</f>
        <v>32.02348154523296</v>
      </c>
      <c r="H28" s="27">
        <f>COS(RADIANS($B28))*H$3+H$53/2-0.267*1010/283/TAN(RADIANS($B28+0.04848/(TAN(RADIANS($B28))+0.028)))-5.6</f>
        <v>32.3632123350346</v>
      </c>
      <c r="I28" s="27">
        <f>COS(RADIANS($B28))*I$3+I$53/2-0.267*1010/283/TAN(RADIANS($B28+0.04848/(TAN(RADIANS($B28))+0.028)))-5.6</f>
        <v>32.70294372833644</v>
      </c>
      <c r="J28" s="27">
        <f>COS(RADIANS($B28))*J$3+J$53/2-0.267*1010/283/TAN(RADIANS($B28+0.04848/(TAN(RADIANS($B28))+0.028)))-5.6</f>
        <v>33.04267573048269</v>
      </c>
      <c r="K28" s="27">
        <f>COS(RADIANS($B28))*K$3+K$53/2-0.267*1010/283/TAN(RADIANS($B28+0.04848/(TAN(RADIANS($B28))+0.028)))-5.6</f>
        <v>33.38240834681756</v>
      </c>
      <c r="L28" s="27">
        <f>COS(RADIANS($B28))*L$3+L$53/2-0.267*1010/283/TAN(RADIANS($B28+0.04848/(TAN(RADIANS($B28))+0.028)))-5.6</f>
        <v>33.72214158268545</v>
      </c>
      <c r="M28" s="27">
        <f>COS(RADIANS($B28))*M$3+M$53/2-0.267*1010/283/TAN(RADIANS($B28+0.04848/(TAN(RADIANS($B28))+0.028)))-5.6</f>
        <v>34.06187544343079</v>
      </c>
      <c r="N28" s="27">
        <f>COS(RADIANS($B28))*N$3+N$53/2-0.267*1010/283/TAN(RADIANS($B28+0.04848/(TAN(RADIANS($B28))+0.028)))-5.6</f>
        <v>34.40160993439815</v>
      </c>
      <c r="O28" s="27">
        <f>COS(RADIANS($B28))*O$3+O$53/2-0.267*1010/283/TAN(RADIANS($B28+0.04848/(TAN(RADIANS($B28))+0.028)))-5.6</f>
        <v>34.74134506093213</v>
      </c>
      <c r="P28" s="27">
        <f>COS(RADIANS($B28))*P$3+P$53/2-0.267*1010/283/TAN(RADIANS($B28+0.04848/(TAN(RADIANS($B28))+0.028)))-5.6</f>
        <v>35.0810808283775</v>
      </c>
      <c r="Q28" s="28">
        <f>COS(RADIANS($B28))*Q$3+Q$53/2-0.267*1010/283/TAN(RADIANS($B28+0.04848/(TAN(RADIANS($B28))+0.028)))-5.6</f>
        <v>35.42081724207908</v>
      </c>
    </row>
    <row r="29" ht="17" customHeight="1">
      <c r="A29" s="24"/>
      <c r="B29" s="64">
        <f>B28+1</f>
        <v>67</v>
      </c>
      <c r="C29" s="65">
        <f>COS(RADIANS($B29))*C$3+C$53/2-0.267*1010/283/TAN(RADIANS($B29+0.04848/(TAN(RADIANS($B29))+0.028)))-5.6</f>
        <v>29.82001717136037</v>
      </c>
      <c r="D29" s="27">
        <f>COS(RADIANS($B29))*D$3+D$53/2-0.267*1010/283/TAN(RADIANS($B29+0.04848/(TAN(RADIANS($B29))+0.028)))-5.6</f>
        <v>30.15174284330783</v>
      </c>
      <c r="E29" s="27">
        <f>COS(RADIANS($B29))*E$3+E$53/2-0.267*1010/283/TAN(RADIANS($B29+0.04848/(TAN(RADIANS($B29))+0.028)))-5.6</f>
        <v>30.48346909737971</v>
      </c>
      <c r="F29" s="27">
        <f>COS(RADIANS($B29))*F$3+F$53/2-0.267*1010/283/TAN(RADIANS($B29+0.04848/(TAN(RADIANS($B29))+0.028)))-5.6</f>
        <v>30.81519593891982</v>
      </c>
      <c r="G29" s="27">
        <f>COS(RADIANS($B29))*G$3+G$53/2-0.267*1010/283/TAN(RADIANS($B29+0.04848/(TAN(RADIANS($B29))+0.028)))-5.6</f>
        <v>31.14692337327207</v>
      </c>
      <c r="H29" s="27">
        <f>COS(RADIANS($B29))*H$3+H$53/2-0.267*1010/283/TAN(RADIANS($B29+0.04848/(TAN(RADIANS($B29))+0.028)))-5.6</f>
        <v>31.47865140578044</v>
      </c>
      <c r="I29" s="27">
        <f>COS(RADIANS($B29))*I$3+I$53/2-0.267*1010/283/TAN(RADIANS($B29+0.04848/(TAN(RADIANS($B29))+0.028)))-5.6</f>
        <v>31.81038004178902</v>
      </c>
      <c r="J29" s="27">
        <f>COS(RADIANS($B29))*J$3+J$53/2-0.267*1010/283/TAN(RADIANS($B29+0.04848/(TAN(RADIANS($B29))+0.028)))-5.6</f>
        <v>32.142109286642</v>
      </c>
      <c r="K29" s="27">
        <f>COS(RADIANS($B29))*K$3+K$53/2-0.267*1010/283/TAN(RADIANS($B29+0.04848/(TAN(RADIANS($B29))+0.028)))-5.6</f>
        <v>32.47383914568361</v>
      </c>
      <c r="L29" s="27">
        <f>COS(RADIANS($B29))*L$3+L$53/2-0.267*1010/283/TAN(RADIANS($B29+0.04848/(TAN(RADIANS($B29))+0.028)))-5.6</f>
        <v>32.80556962425823</v>
      </c>
      <c r="M29" s="27">
        <f>COS(RADIANS($B29))*M$3+M$53/2-0.267*1010/283/TAN(RADIANS($B29+0.04848/(TAN(RADIANS($B29))+0.028)))-5.6</f>
        <v>33.13730072771031</v>
      </c>
      <c r="N29" s="27">
        <f>COS(RADIANS($B29))*N$3+N$53/2-0.267*1010/283/TAN(RADIANS($B29+0.04848/(TAN(RADIANS($B29))+0.028)))-5.6</f>
        <v>33.4690324613844</v>
      </c>
      <c r="O29" s="27">
        <f>COS(RADIANS($B29))*O$3+O$53/2-0.267*1010/283/TAN(RADIANS($B29+0.04848/(TAN(RADIANS($B29))+0.028)))-5.6</f>
        <v>33.80076483062513</v>
      </c>
      <c r="P29" s="27">
        <f>COS(RADIANS($B29))*P$3+P$53/2-0.267*1010/283/TAN(RADIANS($B29+0.04848/(TAN(RADIANS($B29))+0.028)))-5.6</f>
        <v>34.13249784077723</v>
      </c>
      <c r="Q29" s="28">
        <f>COS(RADIANS($B29))*Q$3+Q$53/2-0.267*1010/283/TAN(RADIANS($B29+0.04848/(TAN(RADIANS($B29))+0.028)))-5.6</f>
        <v>34.46423149718555</v>
      </c>
    </row>
    <row r="30" ht="14" customHeight="1">
      <c r="A30" s="24"/>
      <c r="B30" s="64">
        <f>B29+1</f>
        <v>68</v>
      </c>
      <c r="C30" s="65">
        <f>COS(RADIANS($B30))*C$3+C$53/2-0.267*1010/283/TAN(RADIANS($B30+0.04848/(TAN(RADIANS($B30))+0.028)))-5.6</f>
        <v>28.96875322607613</v>
      </c>
      <c r="D30" s="27">
        <f>COS(RADIANS($B30))*D$3+D$53/2-0.267*1010/283/TAN(RADIANS($B30+0.04848/(TAN(RADIANS($B30))+0.028)))-5.6</f>
        <v>29.29241663048691</v>
      </c>
      <c r="E30" s="27">
        <f>COS(RADIANS($B30))*E$3+E$53/2-0.267*1010/283/TAN(RADIANS($B30+0.04848/(TAN(RADIANS($B30))+0.028)))-5.6</f>
        <v>29.61608061702211</v>
      </c>
      <c r="F30" s="27">
        <f>COS(RADIANS($B30))*F$3+F$53/2-0.267*1010/283/TAN(RADIANS($B30+0.04848/(TAN(RADIANS($B30))+0.028)))-5.6</f>
        <v>29.93974519102554</v>
      </c>
      <c r="G30" s="27">
        <f>COS(RADIANS($B30))*G$3+G$53/2-0.267*1010/283/TAN(RADIANS($B30+0.04848/(TAN(RADIANS($B30))+0.028)))-5.6</f>
        <v>30.2634103578411</v>
      </c>
      <c r="H30" s="27">
        <f>COS(RADIANS($B30))*H$3+H$53/2-0.267*1010/283/TAN(RADIANS($B30+0.04848/(TAN(RADIANS($B30))+0.028)))-5.6</f>
        <v>30.58707612281279</v>
      </c>
      <c r="I30" s="27">
        <f>COS(RADIANS($B30))*I$3+I$53/2-0.267*1010/283/TAN(RADIANS($B30+0.04848/(TAN(RADIANS($B30))+0.028)))-5.6</f>
        <v>30.91074249128469</v>
      </c>
      <c r="J30" s="27">
        <f>COS(RADIANS($B30))*J$3+J$53/2-0.267*1010/283/TAN(RADIANS($B30+0.04848/(TAN(RADIANS($B30))+0.028)))-5.6</f>
        <v>31.23440946860099</v>
      </c>
      <c r="K30" s="27">
        <f>COS(RADIANS($B30))*K$3+K$53/2-0.267*1010/283/TAN(RADIANS($B30+0.04848/(TAN(RADIANS($B30))+0.028)))-5.6</f>
        <v>31.55807706010592</v>
      </c>
      <c r="L30" s="27">
        <f>COS(RADIANS($B30))*L$3+L$53/2-0.267*1010/283/TAN(RADIANS($B30+0.04848/(TAN(RADIANS($B30))+0.028)))-5.6</f>
        <v>31.88174527114386</v>
      </c>
      <c r="M30" s="27">
        <f>COS(RADIANS($B30))*M$3+M$53/2-0.267*1010/283/TAN(RADIANS($B30+0.04848/(TAN(RADIANS($B30))+0.028)))-5.6</f>
        <v>32.20541410705926</v>
      </c>
      <c r="N30" s="27">
        <f>COS(RADIANS($B30))*N$3+N$53/2-0.267*1010/283/TAN(RADIANS($B30+0.04848/(TAN(RADIANS($B30))+0.028)))-5.6</f>
        <v>32.52908357319667</v>
      </c>
      <c r="O30" s="27">
        <f>COS(RADIANS($B30))*O$3+O$53/2-0.267*1010/283/TAN(RADIANS($B30+0.04848/(TAN(RADIANS($B30))+0.028)))-5.6</f>
        <v>32.85275367490072</v>
      </c>
      <c r="P30" s="27">
        <f>COS(RADIANS($B30))*P$3+P$53/2-0.267*1010/283/TAN(RADIANS($B30+0.04848/(TAN(RADIANS($B30))+0.028)))-5.6</f>
        <v>33.17642441751614</v>
      </c>
      <c r="Q30" s="28">
        <f>COS(RADIANS($B30))*Q$3+Q$53/2-0.267*1010/283/TAN(RADIANS($B30+0.04848/(TAN(RADIANS($B30))+0.028)))-5.6</f>
        <v>33.50009580638778</v>
      </c>
    </row>
    <row r="31" ht="14" customHeight="1">
      <c r="A31" s="24"/>
      <c r="B31" s="64">
        <f>B30+1</f>
        <v>69</v>
      </c>
      <c r="C31" s="65">
        <f>COS(RADIANS($B31))*C$3+C$53/2-0.267*1010/283/TAN(RADIANS($B31+0.04848/(TAN(RADIANS($B31))+0.028)))-5.6</f>
        <v>28.11105560263654</v>
      </c>
      <c r="D31" s="27">
        <f>COS(RADIANS($B31))*D$3+D$53/2-0.267*1010/283/TAN(RADIANS($B31+0.04848/(TAN(RADIANS($B31))+0.028)))-5.6</f>
        <v>28.42659968511201</v>
      </c>
      <c r="E31" s="27">
        <f>COS(RADIANS($B31))*E$3+E$53/2-0.267*1010/283/TAN(RADIANS($B31+0.04848/(TAN(RADIANS($B31))+0.028)))-5.6</f>
        <v>28.7421443497119</v>
      </c>
      <c r="F31" s="27">
        <f>COS(RADIANS($B31))*F$3+F$53/2-0.267*1010/283/TAN(RADIANS($B31+0.04848/(TAN(RADIANS($B31))+0.028)))-5.6</f>
        <v>29.05768960178003</v>
      </c>
      <c r="G31" s="27">
        <f>COS(RADIANS($B31))*G$3+G$53/2-0.267*1010/283/TAN(RADIANS($B31+0.04848/(TAN(RADIANS($B31))+0.028)))-5.6</f>
        <v>29.37323544666028</v>
      </c>
      <c r="H31" s="27">
        <f>COS(RADIANS($B31))*H$3+H$53/2-0.267*1010/283/TAN(RADIANS($B31+0.04848/(TAN(RADIANS($B31))+0.028)))-5.6</f>
        <v>29.68878188969667</v>
      </c>
      <c r="I31" s="27">
        <f>COS(RADIANS($B31))*I$3+I$53/2-0.267*1010/283/TAN(RADIANS($B31+0.04848/(TAN(RADIANS($B31))+0.028)))-5.6</f>
        <v>30.00432893623326</v>
      </c>
      <c r="J31" s="27">
        <f>COS(RADIANS($B31))*J$3+J$53/2-0.267*1010/283/TAN(RADIANS($B31+0.04848/(TAN(RADIANS($B31))+0.028)))-5.6</f>
        <v>30.31987659161425</v>
      </c>
      <c r="K31" s="27">
        <f>COS(RADIANS($B31))*K$3+K$53/2-0.267*1010/283/TAN(RADIANS($B31+0.04848/(TAN(RADIANS($B31))+0.028)))-5.6</f>
        <v>30.63542486118388</v>
      </c>
      <c r="L31" s="27">
        <f>COS(RADIANS($B31))*L$3+L$53/2-0.267*1010/283/TAN(RADIANS($B31+0.04848/(TAN(RADIANS($B31))+0.028)))-5.6</f>
        <v>30.95097375028652</v>
      </c>
      <c r="M31" s="27">
        <f>COS(RADIANS($B31))*M$3+M$53/2-0.267*1010/283/TAN(RADIANS($B31+0.04848/(TAN(RADIANS($B31))+0.028)))-5.6</f>
        <v>31.26652326426661</v>
      </c>
      <c r="N31" s="27">
        <f>COS(RADIANS($B31))*N$3+N$53/2-0.267*1010/283/TAN(RADIANS($B31+0.04848/(TAN(RADIANS($B31))+0.028)))-5.6</f>
        <v>31.58207340846872</v>
      </c>
      <c r="O31" s="27">
        <f>COS(RADIANS($B31))*O$3+O$53/2-0.267*1010/283/TAN(RADIANS($B31+0.04848/(TAN(RADIANS($B31))+0.028)))-5.6</f>
        <v>31.89762418823746</v>
      </c>
      <c r="P31" s="27">
        <f>COS(RADIANS($B31))*P$3+P$53/2-0.267*1010/283/TAN(RADIANS($B31+0.04848/(TAN(RADIANS($B31))+0.028)))-5.6</f>
        <v>32.21317560891757</v>
      </c>
      <c r="Q31" s="28">
        <f>COS(RADIANS($B31))*Q$3+Q$53/2-0.267*1010/283/TAN(RADIANS($B31+0.04848/(TAN(RADIANS($B31))+0.028)))-5.6</f>
        <v>32.5287276758539</v>
      </c>
    </row>
    <row r="32" ht="17" customHeight="1">
      <c r="A32" s="24"/>
      <c r="B32" s="64">
        <f>B31+1</f>
        <v>70</v>
      </c>
      <c r="C32" s="65">
        <f>COS(RADIANS($B32))*C$3+C$53/2-0.267*1010/283/TAN(RADIANS($B32+0.04848/(TAN(RADIANS($B32))+0.028)))-5.6</f>
        <v>27.24720848116943</v>
      </c>
      <c r="D32" s="27">
        <f>COS(RADIANS($B32))*D$3+D$53/2-0.267*1010/283/TAN(RADIANS($B32+0.04848/(TAN(RADIANS($B32))+0.028)))-5.6</f>
        <v>27.55457866053509</v>
      </c>
      <c r="E32" s="27">
        <f>COS(RADIANS($B32))*E$3+E$53/2-0.267*1010/283/TAN(RADIANS($B32+0.04848/(TAN(RADIANS($B32))+0.028)))-5.6</f>
        <v>27.86194942202516</v>
      </c>
      <c r="F32" s="27">
        <f>COS(RADIANS($B32))*F$3+F$53/2-0.267*1010/283/TAN(RADIANS($B32+0.04848/(TAN(RADIANS($B32))+0.028)))-5.6</f>
        <v>28.16932077098347</v>
      </c>
      <c r="G32" s="27">
        <f>COS(RADIANS($B32))*G$3+G$53/2-0.267*1010/283/TAN(RADIANS($B32+0.04848/(TAN(RADIANS($B32))+0.028)))-5.6</f>
        <v>28.47669271275391</v>
      </c>
      <c r="H32" s="27">
        <f>COS(RADIANS($B32))*H$3+H$53/2-0.267*1010/283/TAN(RADIANS($B32+0.04848/(TAN(RADIANS($B32))+0.028)))-5.6</f>
        <v>28.78406525268048</v>
      </c>
      <c r="I32" s="27">
        <f>COS(RADIANS($B32))*I$3+I$53/2-0.267*1010/283/TAN(RADIANS($B32+0.04848/(TAN(RADIANS($B32))+0.028)))-5.6</f>
        <v>29.09143839610726</v>
      </c>
      <c r="J32" s="27">
        <f>COS(RADIANS($B32))*J$3+J$53/2-0.267*1010/283/TAN(RADIANS($B32+0.04848/(TAN(RADIANS($B32))+0.028)))-5.6</f>
        <v>29.39881214837843</v>
      </c>
      <c r="K32" s="27">
        <f>COS(RADIANS($B32))*K$3+K$53/2-0.267*1010/283/TAN(RADIANS($B32+0.04848/(TAN(RADIANS($B32))+0.028)))-5.6</f>
        <v>29.70618651483824</v>
      </c>
      <c r="L32" s="27">
        <f>COS(RADIANS($B32))*L$3+L$53/2-0.267*1010/283/TAN(RADIANS($B32+0.04848/(TAN(RADIANS($B32))+0.028)))-5.6</f>
        <v>30.01356150083107</v>
      </c>
      <c r="M32" s="27">
        <f>COS(RADIANS($B32))*M$3+M$53/2-0.267*1010/283/TAN(RADIANS($B32+0.04848/(TAN(RADIANS($B32))+0.028)))-5.6</f>
        <v>30.32093711170135</v>
      </c>
      <c r="N32" s="27">
        <f>COS(RADIANS($B32))*N$3+N$53/2-0.267*1010/283/TAN(RADIANS($B32+0.04848/(TAN(RADIANS($B32))+0.028)))-5.6</f>
        <v>30.62831335279363</v>
      </c>
      <c r="O32" s="27">
        <f>COS(RADIANS($B32))*O$3+O$53/2-0.267*1010/283/TAN(RADIANS($B32+0.04848/(TAN(RADIANS($B32))+0.028)))-5.6</f>
        <v>30.93569022945256</v>
      </c>
      <c r="P32" s="27">
        <f>COS(RADIANS($B32))*P$3+P$53/2-0.267*1010/283/TAN(RADIANS($B32+0.04848/(TAN(RADIANS($B32))+0.028)))-5.6</f>
        <v>31.24306774702286</v>
      </c>
      <c r="Q32" s="28">
        <f>COS(RADIANS($B32))*Q$3+Q$53/2-0.267*1010/283/TAN(RADIANS($B32+0.04848/(TAN(RADIANS($B32))+0.028)))-5.6</f>
        <v>31.55044591084937</v>
      </c>
    </row>
    <row r="33" ht="14" customHeight="1">
      <c r="A33" s="24"/>
      <c r="B33" s="64">
        <f>B32+1</f>
        <v>71</v>
      </c>
      <c r="C33" s="65">
        <f>COS(RADIANS($B33))*C$3+C$53/2-0.267*1010/283/TAN(RADIANS($B33+0.04848/(TAN(RADIANS($B33))+0.028)))-5.6</f>
        <v>26.37749708245326</v>
      </c>
      <c r="D33" s="27">
        <f>COS(RADIANS($B33))*D$3+D$53/2-0.267*1010/283/TAN(RADIANS($B33+0.04848/(TAN(RADIANS($B33))+0.028)))-5.6</f>
        <v>26.67664126738466</v>
      </c>
      <c r="E33" s="27">
        <f>COS(RADIANS($B33))*E$3+E$53/2-0.267*1010/283/TAN(RADIANS($B33+0.04848/(TAN(RADIANS($B33))+0.028)))-5.6</f>
        <v>26.97578603444048</v>
      </c>
      <c r="F33" s="27">
        <f>COS(RADIANS($B33))*F$3+F$53/2-0.267*1010/283/TAN(RADIANS($B33+0.04848/(TAN(RADIANS($B33))+0.028)))-5.6</f>
        <v>27.27493138896454</v>
      </c>
      <c r="G33" s="27">
        <f>COS(RADIANS($B33))*G$3+G$53/2-0.267*1010/283/TAN(RADIANS($B33+0.04848/(TAN(RADIANS($B33))+0.028)))-5.6</f>
        <v>27.57407733630072</v>
      </c>
      <c r="H33" s="27">
        <f>COS(RADIANS($B33))*H$3+H$53/2-0.267*1010/283/TAN(RADIANS($B33+0.04848/(TAN(RADIANS($B33))+0.028)))-5.6</f>
        <v>27.87322388179303</v>
      </c>
      <c r="I33" s="27">
        <f>COS(RADIANS($B33))*I$3+I$53/2-0.267*1010/283/TAN(RADIANS($B33+0.04848/(TAN(RADIANS($B33))+0.028)))-5.6</f>
        <v>28.17237103078555</v>
      </c>
      <c r="J33" s="27">
        <f>COS(RADIANS($B33))*J$3+J$53/2-0.267*1010/283/TAN(RADIANS($B33+0.04848/(TAN(RADIANS($B33))+0.028)))-5.6</f>
        <v>28.47151878862247</v>
      </c>
      <c r="K33" s="27">
        <f>COS(RADIANS($B33))*K$3+K$53/2-0.267*1010/283/TAN(RADIANS($B33+0.04848/(TAN(RADIANS($B33))+0.028)))-5.6</f>
        <v>28.77066716064802</v>
      </c>
      <c r="L33" s="27">
        <f>COS(RADIANS($B33))*L$3+L$53/2-0.267*1010/283/TAN(RADIANS($B33+0.04848/(TAN(RADIANS($B33))+0.028)))-5.6</f>
        <v>29.06981615220659</v>
      </c>
      <c r="M33" s="27">
        <f>COS(RADIANS($B33))*M$3+M$53/2-0.267*1010/283/TAN(RADIANS($B33+0.04848/(TAN(RADIANS($B33))+0.028)))-5.6</f>
        <v>29.36896576864262</v>
      </c>
      <c r="N33" s="27">
        <f>COS(RADIANS($B33))*N$3+N$53/2-0.267*1010/283/TAN(RADIANS($B33+0.04848/(TAN(RADIANS($B33))+0.028)))-5.6</f>
        <v>29.66811601530065</v>
      </c>
      <c r="O33" s="27">
        <f>COS(RADIANS($B33))*O$3+O$53/2-0.267*1010/283/TAN(RADIANS($B33+0.04848/(TAN(RADIANS($B33))+0.028)))-5.6</f>
        <v>29.96726689752531</v>
      </c>
      <c r="P33" s="27">
        <f>COS(RADIANS($B33))*P$3+P$53/2-0.267*1010/283/TAN(RADIANS($B33+0.04848/(TAN(RADIANS($B33))+0.028)))-5.6</f>
        <v>30.26641842066136</v>
      </c>
      <c r="Q33" s="28">
        <f>COS(RADIANS($B33))*Q$3+Q$53/2-0.267*1010/283/TAN(RADIANS($B33+0.04848/(TAN(RADIANS($B33))+0.028)))-5.6</f>
        <v>30.56557059005362</v>
      </c>
    </row>
    <row r="34" ht="14" customHeight="1">
      <c r="A34" s="24"/>
      <c r="B34" s="64">
        <f>B33+1</f>
        <v>72</v>
      </c>
      <c r="C34" s="65">
        <f>COS(RADIANS($B34))*C$3+C$53/2-0.267*1010/283/TAN(RADIANS($B34+0.04848/(TAN(RADIANS($B34))+0.028)))-5.6</f>
        <v>25.50220764720795</v>
      </c>
      <c r="D34" s="27">
        <f>COS(RADIANS($B34))*D$3+D$53/2-0.267*1010/283/TAN(RADIANS($B34+0.04848/(TAN(RADIANS($B34))+0.028)))-5.6</f>
        <v>25.79307625209825</v>
      </c>
      <c r="E34" s="27">
        <f>COS(RADIANS($B34))*E$3+E$53/2-0.267*1010/283/TAN(RADIANS($B34+0.04848/(TAN(RADIANS($B34))+0.028)))-5.6</f>
        <v>26.08394543911296</v>
      </c>
      <c r="F34" s="27">
        <f>COS(RADIANS($B34))*F$3+F$53/2-0.267*1010/283/TAN(RADIANS($B34+0.04848/(TAN(RADIANS($B34))+0.028)))-5.6</f>
        <v>26.37481521359591</v>
      </c>
      <c r="G34" s="27">
        <f>COS(RADIANS($B34))*G$3+G$53/2-0.267*1010/283/TAN(RADIANS($B34+0.04848/(TAN(RADIANS($B34))+0.028)))-5.6</f>
        <v>26.66568558089098</v>
      </c>
      <c r="H34" s="27">
        <f>COS(RADIANS($B34))*H$3+H$53/2-0.267*1010/283/TAN(RADIANS($B34+0.04848/(TAN(RADIANS($B34))+0.028)))-5.6</f>
        <v>26.95655654634219</v>
      </c>
      <c r="I34" s="27">
        <f>COS(RADIANS($B34))*I$3+I$53/2-0.267*1010/283/TAN(RADIANS($B34+0.04848/(TAN(RADIANS($B34))+0.028)))-5.6</f>
        <v>27.24742811529361</v>
      </c>
      <c r="J34" s="27">
        <f>COS(RADIANS($B34))*J$3+J$53/2-0.267*1010/283/TAN(RADIANS($B34+0.04848/(TAN(RADIANS($B34))+0.028)))-5.6</f>
        <v>27.53830029308942</v>
      </c>
      <c r="K34" s="27">
        <f>COS(RADIANS($B34))*K$3+K$53/2-0.267*1010/283/TAN(RADIANS($B34+0.04848/(TAN(RADIANS($B34))+0.028)))-5.6</f>
        <v>27.82917308507387</v>
      </c>
      <c r="L34" s="27">
        <f>COS(RADIANS($B34))*L$3+L$53/2-0.267*1010/283/TAN(RADIANS($B34+0.04848/(TAN(RADIANS($B34))+0.028)))-5.6</f>
        <v>28.12004649659134</v>
      </c>
      <c r="M34" s="27">
        <f>COS(RADIANS($B34))*M$3+M$53/2-0.267*1010/283/TAN(RADIANS($B34+0.04848/(TAN(RADIANS($B34))+0.028)))-5.6</f>
        <v>28.41092053298625</v>
      </c>
      <c r="N34" s="27">
        <f>COS(RADIANS($B34))*N$3+N$53/2-0.267*1010/283/TAN(RADIANS($B34+0.04848/(TAN(RADIANS($B34))+0.028)))-5.6</f>
        <v>28.70179519960318</v>
      </c>
      <c r="O34" s="27">
        <f>COS(RADIANS($B34))*O$3+O$53/2-0.267*1010/283/TAN(RADIANS($B34+0.04848/(TAN(RADIANS($B34))+0.028)))-5.6</f>
        <v>28.99267050178674</v>
      </c>
      <c r="P34" s="27">
        <f>COS(RADIANS($B34))*P$3+P$53/2-0.267*1010/283/TAN(RADIANS($B34+0.04848/(TAN(RADIANS($B34))+0.028)))-5.6</f>
        <v>29.28354644488169</v>
      </c>
      <c r="Q34" s="28">
        <f>COS(RADIANS($B34))*Q$3+Q$53/2-0.267*1010/283/TAN(RADIANS($B34+0.04848/(TAN(RADIANS($B34))+0.028)))-5.6</f>
        <v>29.57442303423283</v>
      </c>
    </row>
    <row r="35" ht="17" customHeight="1">
      <c r="A35" s="24"/>
      <c r="B35" s="64">
        <f>B34+1</f>
        <v>73</v>
      </c>
      <c r="C35" s="65">
        <f>COS(RADIANS($B35))*C$3+C$53/2-0.267*1010/283/TAN(RADIANS($B35+0.04848/(TAN(RADIANS($B35))+0.028)))-5.6</f>
        <v>24.62162741034809</v>
      </c>
      <c r="D35" s="27">
        <f>COS(RADIANS($B35))*D$3+D$53/2-0.267*1010/283/TAN(RADIANS($B35+0.04848/(TAN(RADIANS($B35))+0.028)))-5.6</f>
        <v>24.90417337041228</v>
      </c>
      <c r="E35" s="27">
        <f>COS(RADIANS($B35))*E$3+E$53/2-0.267*1010/283/TAN(RADIANS($B35+0.04848/(TAN(RADIANS($B35))+0.028)))-5.6</f>
        <v>25.18671991260089</v>
      </c>
      <c r="F35" s="27">
        <f>COS(RADIANS($B35))*F$3+F$53/2-0.267*1010/283/TAN(RADIANS($B35+0.04848/(TAN(RADIANS($B35))+0.028)))-5.6</f>
        <v>25.46926704225773</v>
      </c>
      <c r="G35" s="27">
        <f>COS(RADIANS($B35))*G$3+G$53/2-0.267*1010/283/TAN(RADIANS($B35+0.04848/(TAN(RADIANS($B35))+0.028)))-5.6</f>
        <v>25.75181476472671</v>
      </c>
      <c r="H35" s="27">
        <f>COS(RADIANS($B35))*H$3+H$53/2-0.267*1010/283/TAN(RADIANS($B35+0.04848/(TAN(RADIANS($B35))+0.028)))-5.6</f>
        <v>26.03436308535181</v>
      </c>
      <c r="I35" s="27">
        <f>COS(RADIANS($B35))*I$3+I$53/2-0.267*1010/283/TAN(RADIANS($B35+0.04848/(TAN(RADIANS($B35))+0.028)))-5.6</f>
        <v>26.31691200947712</v>
      </c>
      <c r="J35" s="27">
        <f>COS(RADIANS($B35))*J$3+J$53/2-0.267*1010/283/TAN(RADIANS($B35+0.04848/(TAN(RADIANS($B35))+0.028)))-5.6</f>
        <v>26.59946154244683</v>
      </c>
      <c r="K35" s="27">
        <f>COS(RADIANS($B35))*K$3+K$53/2-0.267*1010/283/TAN(RADIANS($B35+0.04848/(TAN(RADIANS($B35))+0.028)))-5.6</f>
        <v>26.88201168960516</v>
      </c>
      <c r="L35" s="27">
        <f>COS(RADIANS($B35))*L$3+L$53/2-0.267*1010/283/TAN(RADIANS($B35+0.04848/(TAN(RADIANS($B35))+0.028)))-5.6</f>
        <v>27.16456245629652</v>
      </c>
      <c r="M35" s="27">
        <f>COS(RADIANS($B35))*M$3+M$53/2-0.267*1010/283/TAN(RADIANS($B35+0.04848/(TAN(RADIANS($B35))+0.028)))-5.6</f>
        <v>27.44711384786534</v>
      </c>
      <c r="N35" s="27">
        <f>COS(RADIANS($B35))*N$3+N$53/2-0.267*1010/283/TAN(RADIANS($B35+0.04848/(TAN(RADIANS($B35))+0.028)))-5.6</f>
        <v>27.72966586965616</v>
      </c>
      <c r="O35" s="27">
        <f>COS(RADIANS($B35))*O$3+O$53/2-0.267*1010/283/TAN(RADIANS($B35+0.04848/(TAN(RADIANS($B35))+0.028)))-5.6</f>
        <v>28.01221852701362</v>
      </c>
      <c r="P35" s="27">
        <f>COS(RADIANS($B35))*P$3+P$53/2-0.267*1010/283/TAN(RADIANS($B35+0.04848/(TAN(RADIANS($B35))+0.028)))-5.6</f>
        <v>28.29477182528245</v>
      </c>
      <c r="Q35" s="28">
        <f>COS(RADIANS($B35))*Q$3+Q$53/2-0.267*1010/283/TAN(RADIANS($B35+0.04848/(TAN(RADIANS($B35))+0.028)))-5.6</f>
        <v>28.5773257698075</v>
      </c>
    </row>
    <row r="36" ht="14" customHeight="1">
      <c r="A36" s="24"/>
      <c r="B36" s="64">
        <f>B35+1</f>
        <v>74</v>
      </c>
      <c r="C36" s="65">
        <f>COS(RADIANS($B36))*C$3+C$53/2-0.267*1010/283/TAN(RADIANS($B36+0.04848/(TAN(RADIANS($B36))+0.028)))-5.6</f>
        <v>23.73604457068119</v>
      </c>
      <c r="D36" s="27">
        <f>COS(RADIANS($B36))*D$3+D$53/2-0.267*1010/283/TAN(RADIANS($B36+0.04848/(TAN(RADIANS($B36))+0.028)))-5.6</f>
        <v>24.01022335629252</v>
      </c>
      <c r="E36" s="27">
        <f>COS(RADIANS($B36))*E$3+E$53/2-0.267*1010/283/TAN(RADIANS($B36+0.04848/(TAN(RADIANS($B36))+0.028)))-5.6</f>
        <v>24.28440272402825</v>
      </c>
      <c r="F36" s="27">
        <f>COS(RADIANS($B36))*F$3+F$53/2-0.267*1010/283/TAN(RADIANS($B36+0.04848/(TAN(RADIANS($B36))+0.028)))-5.6</f>
        <v>24.55858267923223</v>
      </c>
      <c r="G36" s="27">
        <f>COS(RADIANS($B36))*G$3+G$53/2-0.267*1010/283/TAN(RADIANS($B36+0.04848/(TAN(RADIANS($B36))+0.028)))-5.6</f>
        <v>24.83276322724834</v>
      </c>
      <c r="H36" s="27">
        <f>COS(RADIANS($B36))*H$3+H$53/2-0.267*1010/283/TAN(RADIANS($B36+0.04848/(TAN(RADIANS($B36))+0.028)))-5.6</f>
        <v>25.10694437342057</v>
      </c>
      <c r="I36" s="27">
        <f>COS(RADIANS($B36))*I$3+I$53/2-0.267*1010/283/TAN(RADIANS($B36+0.04848/(TAN(RADIANS($B36))+0.028)))-5.6</f>
        <v>25.38112612309301</v>
      </c>
      <c r="J36" s="27">
        <f>COS(RADIANS($B36))*J$3+J$53/2-0.267*1010/283/TAN(RADIANS($B36+0.04848/(TAN(RADIANS($B36))+0.028)))-5.6</f>
        <v>25.65530848160986</v>
      </c>
      <c r="K36" s="27">
        <f>COS(RADIANS($B36))*K$3+K$53/2-0.267*1010/283/TAN(RADIANS($B36+0.04848/(TAN(RADIANS($B36))+0.028)))-5.6</f>
        <v>25.92949145431533</v>
      </c>
      <c r="L36" s="27">
        <f>COS(RADIANS($B36))*L$3+L$53/2-0.267*1010/283/TAN(RADIANS($B36+0.04848/(TAN(RADIANS($B36))+0.028)))-5.6</f>
        <v>26.20367504655381</v>
      </c>
      <c r="M36" s="27">
        <f>COS(RADIANS($B36))*M$3+M$53/2-0.267*1010/283/TAN(RADIANS($B36+0.04848/(TAN(RADIANS($B36))+0.028)))-5.6</f>
        <v>26.47785926366976</v>
      </c>
      <c r="N36" s="27">
        <f>COS(RADIANS($B36))*N$3+N$53/2-0.267*1010/283/TAN(RADIANS($B36+0.04848/(TAN(RADIANS($B36))+0.028)))-5.6</f>
        <v>26.75204411100772</v>
      </c>
      <c r="O36" s="27">
        <f>COS(RADIANS($B36))*O$3+O$53/2-0.267*1010/283/TAN(RADIANS($B36+0.04848/(TAN(RADIANS($B36))+0.028)))-5.6</f>
        <v>27.0262295939123</v>
      </c>
      <c r="P36" s="27">
        <f>COS(RADIANS($B36))*P$3+P$53/2-0.267*1010/283/TAN(RADIANS($B36+0.04848/(TAN(RADIANS($B36))+0.028)))-5.6</f>
        <v>27.30041571772827</v>
      </c>
      <c r="Q36" s="28">
        <f>COS(RADIANS($B36))*Q$3+Q$53/2-0.267*1010/283/TAN(RADIANS($B36+0.04848/(TAN(RADIANS($B36))+0.028)))-5.6</f>
        <v>27.57460248780045</v>
      </c>
    </row>
    <row r="37" ht="14" customHeight="1">
      <c r="A37" s="24"/>
      <c r="B37" s="64">
        <f>B36+1</f>
        <v>75</v>
      </c>
      <c r="C37" s="65">
        <f>COS(RADIANS($B37))*C$3+C$53/2-0.267*1010/283/TAN(RADIANS($B37+0.04848/(TAN(RADIANS($B37))+0.028)))-5.6</f>
        <v>22.8457482564877</v>
      </c>
      <c r="D37" s="27">
        <f>COS(RADIANS($B37))*D$3+D$53/2-0.267*1010/283/TAN(RADIANS($B37+0.04848/(TAN(RADIANS($B37))+0.028)))-5.6</f>
        <v>23.11151788674177</v>
      </c>
      <c r="E37" s="27">
        <f>COS(RADIANS($B37))*E$3+E$53/2-0.267*1010/283/TAN(RADIANS($B37+0.04848/(TAN(RADIANS($B37))+0.028)))-5.6</f>
        <v>23.37728809912028</v>
      </c>
      <c r="F37" s="27">
        <f>COS(RADIANS($B37))*F$3+F$53/2-0.267*1010/283/TAN(RADIANS($B37+0.04848/(TAN(RADIANS($B37))+0.028)))-5.6</f>
        <v>23.64305889896701</v>
      </c>
      <c r="G37" s="27">
        <f>COS(RADIANS($B37))*G$3+G$53/2-0.267*1010/283/TAN(RADIANS($B37+0.04848/(TAN(RADIANS($B37))+0.028)))-5.6</f>
        <v>23.90883029162588</v>
      </c>
      <c r="H37" s="27">
        <f>COS(RADIANS($B37))*H$3+H$53/2-0.267*1010/283/TAN(RADIANS($B37+0.04848/(TAN(RADIANS($B37))+0.028)))-5.6</f>
        <v>24.17460228244088</v>
      </c>
      <c r="I37" s="27">
        <f>COS(RADIANS($B37))*I$3+I$53/2-0.267*1010/283/TAN(RADIANS($B37+0.04848/(TAN(RADIANS($B37))+0.028)))-5.6</f>
        <v>24.44037487675607</v>
      </c>
      <c r="J37" s="27">
        <f>COS(RADIANS($B37))*J$3+J$53/2-0.267*1010/283/TAN(RADIANS($B37+0.04848/(TAN(RADIANS($B37))+0.028)))-5.6</f>
        <v>24.70614807991568</v>
      </c>
      <c r="K37" s="27">
        <f>COS(RADIANS($B37))*K$3+K$53/2-0.267*1010/283/TAN(RADIANS($B37+0.04848/(TAN(RADIANS($B37))+0.028)))-5.6</f>
        <v>24.97192189726391</v>
      </c>
      <c r="L37" s="27">
        <f>COS(RADIANS($B37))*L$3+L$53/2-0.267*1010/283/TAN(RADIANS($B37+0.04848/(TAN(RADIANS($B37))+0.028)))-5.6</f>
        <v>25.23769633414516</v>
      </c>
      <c r="M37" s="27">
        <f>COS(RADIANS($B37))*M$3+M$53/2-0.267*1010/283/TAN(RADIANS($B37+0.04848/(TAN(RADIANS($B37))+0.028)))-5.6</f>
        <v>25.50347139590387</v>
      </c>
      <c r="N37" s="27">
        <f>COS(RADIANS($B37))*N$3+N$53/2-0.267*1010/283/TAN(RADIANS($B37+0.04848/(TAN(RADIANS($B37))+0.028)))-5.6</f>
        <v>25.76924708788459</v>
      </c>
      <c r="O37" s="27">
        <f>COS(RADIANS($B37))*O$3+O$53/2-0.267*1010/283/TAN(RADIANS($B37+0.04848/(TAN(RADIANS($B37))+0.028)))-5.6</f>
        <v>26.03502341543194</v>
      </c>
      <c r="P37" s="27">
        <f>COS(RADIANS($B37))*P$3+P$53/2-0.267*1010/283/TAN(RADIANS($B37+0.04848/(TAN(RADIANS($B37))+0.028)))-5.6</f>
        <v>26.30080038389065</v>
      </c>
      <c r="Q37" s="28">
        <f>COS(RADIANS($B37))*Q$3+Q$53/2-0.267*1010/283/TAN(RADIANS($B37+0.04848/(TAN(RADIANS($B37))+0.028)))-5.6</f>
        <v>26.5665779986056</v>
      </c>
    </row>
    <row r="38" ht="17" customHeight="1">
      <c r="A38" s="24"/>
      <c r="B38" s="64">
        <f>B37+1</f>
        <v>76</v>
      </c>
      <c r="C38" s="65">
        <f>COS(RADIANS($B38))*C$3+C$53/2-0.267*1010/283/TAN(RADIANS($B38+0.04848/(TAN(RADIANS($B38))+0.028)))-5.6</f>
        <v>21.95102848737881</v>
      </c>
      <c r="D38" s="27">
        <f>COS(RADIANS($B38))*D$3+D$53/2-0.267*1010/283/TAN(RADIANS($B38+0.04848/(TAN(RADIANS($B38))+0.028)))-5.6</f>
        <v>22.20834954288146</v>
      </c>
      <c r="E38" s="27">
        <f>COS(RADIANS($B38))*E$3+E$53/2-0.267*1010/283/TAN(RADIANS($B38+0.04848/(TAN(RADIANS($B38))+0.028)))-5.6</f>
        <v>22.46567118050854</v>
      </c>
      <c r="F38" s="27">
        <f>COS(RADIANS($B38))*F$3+F$53/2-0.267*1010/283/TAN(RADIANS($B38+0.04848/(TAN(RADIANS($B38))+0.028)))-5.6</f>
        <v>22.72299340560385</v>
      </c>
      <c r="G38" s="27">
        <f>COS(RADIANS($B38))*G$3+G$53/2-0.267*1010/283/TAN(RADIANS($B38+0.04848/(TAN(RADIANS($B38))+0.028)))-5.6</f>
        <v>22.98031622351129</v>
      </c>
      <c r="H38" s="27">
        <f>COS(RADIANS($B38))*H$3+H$53/2-0.267*1010/283/TAN(RADIANS($B38+0.04848/(TAN(RADIANS($B38))+0.028)))-5.6</f>
        <v>23.23763963957487</v>
      </c>
      <c r="I38" s="27">
        <f>COS(RADIANS($B38))*I$3+I$53/2-0.267*1010/283/TAN(RADIANS($B38+0.04848/(TAN(RADIANS($B38))+0.028)))-5.6</f>
        <v>23.49496365913863</v>
      </c>
      <c r="J38" s="27">
        <f>COS(RADIANS($B38))*J$3+J$53/2-0.267*1010/283/TAN(RADIANS($B38+0.04848/(TAN(RADIANS($B38))+0.028)))-5.6</f>
        <v>23.75228828754681</v>
      </c>
      <c r="K38" s="27">
        <f>COS(RADIANS($B38))*K$3+K$53/2-0.267*1010/283/TAN(RADIANS($B38+0.04848/(TAN(RADIANS($B38))+0.028)))-5.6</f>
        <v>24.00961353014362</v>
      </c>
      <c r="L38" s="27">
        <f>COS(RADIANS($B38))*L$3+L$53/2-0.267*1010/283/TAN(RADIANS($B38+0.04848/(TAN(RADIANS($B38))+0.028)))-5.6</f>
        <v>24.26693939227344</v>
      </c>
      <c r="M38" s="27">
        <f>COS(RADIANS($B38))*M$3+M$53/2-0.267*1010/283/TAN(RADIANS($B38+0.04848/(TAN(RADIANS($B38))+0.028)))-5.6</f>
        <v>24.52426587928072</v>
      </c>
      <c r="N38" s="27">
        <f>COS(RADIANS($B38))*N$3+N$53/2-0.267*1010/283/TAN(RADIANS($B38+0.04848/(TAN(RADIANS($B38))+0.028)))-5.6</f>
        <v>24.78159299651001</v>
      </c>
      <c r="O38" s="27">
        <f>COS(RADIANS($B38))*O$3+O$53/2-0.267*1010/283/TAN(RADIANS($B38+0.04848/(TAN(RADIANS($B38))+0.028)))-5.6</f>
        <v>25.03892074930593</v>
      </c>
      <c r="P38" s="27">
        <f>COS(RADIANS($B38))*P$3+P$53/2-0.267*1010/283/TAN(RADIANS($B38+0.04848/(TAN(RADIANS($B38))+0.028)))-5.6</f>
        <v>25.29624914301323</v>
      </c>
      <c r="Q38" s="28">
        <f>COS(RADIANS($B38))*Q$3+Q$53/2-0.267*1010/283/TAN(RADIANS($B38+0.04848/(TAN(RADIANS($B38))+0.028)))-5.6</f>
        <v>25.55357818297674</v>
      </c>
    </row>
    <row r="39" ht="14" customHeight="1">
      <c r="A39" s="24"/>
      <c r="B39" s="64">
        <f>B38+1</f>
        <v>77</v>
      </c>
      <c r="C39" s="65">
        <f>COS(RADIANS($B39))*C$3+C$53/2-0.267*1010/283/TAN(RADIANS($B39+0.04848/(TAN(RADIANS($B39))+0.028)))-5.6</f>
        <v>21.05217613279339</v>
      </c>
      <c r="D39" s="27">
        <f>COS(RADIANS($B39))*D$3+D$53/2-0.267*1010/283/TAN(RADIANS($B39+0.04848/(TAN(RADIANS($B39))+0.028)))-5.6</f>
        <v>21.30101176766814</v>
      </c>
      <c r="E39" s="27">
        <f>COS(RADIANS($B39))*E$3+E$53/2-0.267*1010/283/TAN(RADIANS($B39+0.04848/(TAN(RADIANS($B39))+0.028)))-5.6</f>
        <v>21.54984798466732</v>
      </c>
      <c r="F39" s="27">
        <f>COS(RADIANS($B39))*F$3+F$53/2-0.267*1010/283/TAN(RADIANS($B39+0.04848/(TAN(RADIANS($B39))+0.028)))-5.6</f>
        <v>21.79868478913473</v>
      </c>
      <c r="G39" s="27">
        <f>COS(RADIANS($B39))*G$3+G$53/2-0.267*1010/283/TAN(RADIANS($B39+0.04848/(TAN(RADIANS($B39))+0.028)))-5.6</f>
        <v>22.04752218641426</v>
      </c>
      <c r="H39" s="27">
        <f>COS(RADIANS($B39))*H$3+H$53/2-0.267*1010/283/TAN(RADIANS($B39+0.04848/(TAN(RADIANS($B39))+0.028)))-5.6</f>
        <v>22.29636018184993</v>
      </c>
      <c r="I39" s="27">
        <f>COS(RADIANS($B39))*I$3+I$53/2-0.267*1010/283/TAN(RADIANS($B39+0.04848/(TAN(RADIANS($B39))+0.028)))-5.6</f>
        <v>22.5451987807858</v>
      </c>
      <c r="J39" s="27">
        <f>COS(RADIANS($B39))*J$3+J$53/2-0.267*1010/283/TAN(RADIANS($B39+0.04848/(TAN(RADIANS($B39))+0.028)))-5.6</f>
        <v>22.79403798856607</v>
      </c>
      <c r="K39" s="27">
        <f>COS(RADIANS($B39))*K$3+K$53/2-0.267*1010/283/TAN(RADIANS($B39+0.04848/(TAN(RADIANS($B39))+0.028)))-5.6</f>
        <v>23.04287781053499</v>
      </c>
      <c r="L39" s="27">
        <f>COS(RADIANS($B39))*L$3+L$53/2-0.267*1010/283/TAN(RADIANS($B39+0.04848/(TAN(RADIANS($B39))+0.028)))-5.6</f>
        <v>23.29171825203691</v>
      </c>
      <c r="M39" s="27">
        <f>COS(RADIANS($B39))*M$3+M$53/2-0.267*1010/283/TAN(RADIANS($B39+0.04848/(TAN(RADIANS($B39))+0.028)))-5.6</f>
        <v>23.54055931841629</v>
      </c>
      <c r="N39" s="27">
        <f>COS(RADIANS($B39))*N$3+N$53/2-0.267*1010/283/TAN(RADIANS($B39+0.04848/(TAN(RADIANS($B39))+0.028)))-5.6</f>
        <v>23.78940101501767</v>
      </c>
      <c r="O39" s="27">
        <f>COS(RADIANS($B39))*O$3+O$53/2-0.267*1010/283/TAN(RADIANS($B39+0.04848/(TAN(RADIANS($B39))+0.028)))-5.6</f>
        <v>24.0382433471857</v>
      </c>
      <c r="P39" s="27">
        <f>COS(RADIANS($B39))*P$3+P$53/2-0.267*1010/283/TAN(RADIANS($B39+0.04848/(TAN(RADIANS($B39))+0.028)))-5.6</f>
        <v>24.28708632026509</v>
      </c>
      <c r="Q39" s="28">
        <f>COS(RADIANS($B39))*Q$3+Q$53/2-0.267*1010/283/TAN(RADIANS($B39+0.04848/(TAN(RADIANS($B39))+0.028)))-5.6</f>
        <v>24.53592993960071</v>
      </c>
    </row>
    <row r="40" ht="14" customHeight="1">
      <c r="A40" s="24"/>
      <c r="B40" s="64">
        <f>B39+1</f>
        <v>78</v>
      </c>
      <c r="C40" s="65">
        <f>COS(RADIANS($B40))*C$3+C$53/2-0.267*1010/283/TAN(RADIANS($B40+0.04848/(TAN(RADIANS($B40))+0.028)))-5.6</f>
        <v>20.14948286746305</v>
      </c>
      <c r="D40" s="27">
        <f>COS(RADIANS($B40))*D$3+D$53/2-0.267*1010/283/TAN(RADIANS($B40+0.04848/(TAN(RADIANS($B40))+0.028)))-5.6</f>
        <v>20.38979882057475</v>
      </c>
      <c r="E40" s="27">
        <f>COS(RADIANS($B40))*E$3+E$53/2-0.267*1010/283/TAN(RADIANS($B40+0.04848/(TAN(RADIANS($B40))+0.028)))-5.6</f>
        <v>20.63011535581087</v>
      </c>
      <c r="F40" s="27">
        <f>COS(RADIANS($B40))*F$3+F$53/2-0.267*1010/283/TAN(RADIANS($B40+0.04848/(TAN(RADIANS($B40))+0.028)))-5.6</f>
        <v>20.87043247851523</v>
      </c>
      <c r="G40" s="27">
        <f>COS(RADIANS($B40))*G$3+G$53/2-0.267*1010/283/TAN(RADIANS($B40+0.04848/(TAN(RADIANS($B40))+0.028)))-5.6</f>
        <v>21.11075019403171</v>
      </c>
      <c r="H40" s="27">
        <f>COS(RADIANS($B40))*H$3+H$53/2-0.267*1010/283/TAN(RADIANS($B40+0.04848/(TAN(RADIANS($B40))+0.028)))-5.6</f>
        <v>21.35106850770433</v>
      </c>
      <c r="I40" s="27">
        <f>COS(RADIANS($B40))*I$3+I$53/2-0.267*1010/283/TAN(RADIANS($B40+0.04848/(TAN(RADIANS($B40))+0.028)))-5.6</f>
        <v>21.59138742487715</v>
      </c>
      <c r="J40" s="27">
        <f>COS(RADIANS($B40))*J$3+J$53/2-0.267*1010/283/TAN(RADIANS($B40+0.04848/(TAN(RADIANS($B40))+0.028)))-5.6</f>
        <v>21.83170695089436</v>
      </c>
      <c r="K40" s="27">
        <f>COS(RADIANS($B40))*K$3+K$53/2-0.267*1010/283/TAN(RADIANS($B40+0.04848/(TAN(RADIANS($B40))+0.028)))-5.6</f>
        <v>22.07202709110022</v>
      </c>
      <c r="L40" s="27">
        <f>COS(RADIANS($B40))*L$3+L$53/2-0.267*1010/283/TAN(RADIANS($B40+0.04848/(TAN(RADIANS($B40))+0.028)))-5.6</f>
        <v>22.31234785083909</v>
      </c>
      <c r="M40" s="27">
        <f>COS(RADIANS($B40))*M$3+M$53/2-0.267*1010/283/TAN(RADIANS($B40+0.04848/(TAN(RADIANS($B40))+0.028)))-5.6</f>
        <v>22.55266923545541</v>
      </c>
      <c r="N40" s="27">
        <f>COS(RADIANS($B40))*N$3+N$53/2-0.267*1010/283/TAN(RADIANS($B40+0.04848/(TAN(RADIANS($B40))+0.028)))-5.6</f>
        <v>22.79299125029375</v>
      </c>
      <c r="O40" s="27">
        <f>COS(RADIANS($B40))*O$3+O$53/2-0.267*1010/283/TAN(RADIANS($B40+0.04848/(TAN(RADIANS($B40))+0.028)))-5.6</f>
        <v>23.03331390069872</v>
      </c>
      <c r="P40" s="27">
        <f>COS(RADIANS($B40))*P$3+P$53/2-0.267*1010/283/TAN(RADIANS($B40+0.04848/(TAN(RADIANS($B40))+0.028)))-5.6</f>
        <v>23.27363719201507</v>
      </c>
      <c r="Q40" s="28">
        <f>COS(RADIANS($B40))*Q$3+Q$53/2-0.267*1010/283/TAN(RADIANS($B40+0.04848/(TAN(RADIANS($B40))+0.028)))-5.6</f>
        <v>23.51396112958762</v>
      </c>
    </row>
    <row r="41" ht="17" customHeight="1">
      <c r="A41" s="24"/>
      <c r="B41" s="64">
        <f>B40+1</f>
        <v>79</v>
      </c>
      <c r="C41" s="65">
        <f>COS(RADIANS($B41))*C$3+C$53/2-0.267*1010/283/TAN(RADIANS($B41+0.04848/(TAN(RADIANS($B41))+0.028)))-5.6</f>
        <v>19.24324112414813</v>
      </c>
      <c r="D41" s="27">
        <f>COS(RADIANS($B41))*D$3+D$53/2-0.267*1010/283/TAN(RADIANS($B41+0.04848/(TAN(RADIANS($B41))+0.028)))-5.6</f>
        <v>19.47500572953923</v>
      </c>
      <c r="E41" s="27">
        <f>COS(RADIANS($B41))*E$3+E$53/2-0.267*1010/283/TAN(RADIANS($B41+0.04848/(TAN(RADIANS($B41))+0.028)))-5.6</f>
        <v>19.70677091705474</v>
      </c>
      <c r="F41" s="27">
        <f>COS(RADIANS($B41))*F$3+F$53/2-0.267*1010/283/TAN(RADIANS($B41+0.04848/(TAN(RADIANS($B41))+0.028)))-5.6</f>
        <v>19.9385366920385</v>
      </c>
      <c r="G41" s="27">
        <f>COS(RADIANS($B41))*G$3+G$53/2-0.267*1010/283/TAN(RADIANS($B41+0.04848/(TAN(RADIANS($B41))+0.028)))-5.6</f>
        <v>20.17030305983437</v>
      </c>
      <c r="H41" s="27">
        <f>COS(RADIANS($B41))*H$3+H$53/2-0.267*1010/283/TAN(RADIANS($B41+0.04848/(TAN(RADIANS($B41))+0.028)))-5.6</f>
        <v>20.40207002578638</v>
      </c>
      <c r="I41" s="27">
        <f>COS(RADIANS($B41))*I$3+I$53/2-0.267*1010/283/TAN(RADIANS($B41+0.04848/(TAN(RADIANS($B41))+0.028)))-5.6</f>
        <v>20.6338375952386</v>
      </c>
      <c r="J41" s="27">
        <f>COS(RADIANS($B41))*J$3+J$53/2-0.267*1010/283/TAN(RADIANS($B41+0.04848/(TAN(RADIANS($B41))+0.028)))-5.6</f>
        <v>20.86560577353521</v>
      </c>
      <c r="K41" s="27">
        <f>COS(RADIANS($B41))*K$3+K$53/2-0.267*1010/283/TAN(RADIANS($B41+0.04848/(TAN(RADIANS($B41))+0.028)))-5.6</f>
        <v>21.09737456602046</v>
      </c>
      <c r="L41" s="27">
        <f>COS(RADIANS($B41))*L$3+L$53/2-0.267*1010/283/TAN(RADIANS($B41+0.04848/(TAN(RADIANS($B41))+0.028)))-5.6</f>
        <v>21.32914397803872</v>
      </c>
      <c r="M41" s="27">
        <f>COS(RADIANS($B41))*M$3+M$53/2-0.267*1010/283/TAN(RADIANS($B41+0.04848/(TAN(RADIANS($B41))+0.028)))-5.6</f>
        <v>21.56091401493443</v>
      </c>
      <c r="N41" s="27">
        <f>COS(RADIANS($B41))*N$3+N$53/2-0.267*1010/283/TAN(RADIANS($B41+0.04848/(TAN(RADIANS($B41))+0.028)))-5.6</f>
        <v>21.79268468205216</v>
      </c>
      <c r="O41" s="27">
        <f>COS(RADIANS($B41))*O$3+O$53/2-0.267*1010/283/TAN(RADIANS($B41+0.04848/(TAN(RADIANS($B41))+0.028)))-5.6</f>
        <v>22.02445598473653</v>
      </c>
      <c r="P41" s="27">
        <f>COS(RADIANS($B41))*P$3+P$53/2-0.267*1010/283/TAN(RADIANS($B41+0.04848/(TAN(RADIANS($B41))+0.028)))-5.6</f>
        <v>22.25622792833226</v>
      </c>
      <c r="Q41" s="28">
        <f>COS(RADIANS($B41))*Q$3+Q$53/2-0.267*1010/283/TAN(RADIANS($B41+0.04848/(TAN(RADIANS($B41))+0.028)))-5.6</f>
        <v>22.48800051818421</v>
      </c>
    </row>
    <row r="42" ht="14" customHeight="1">
      <c r="A42" s="24"/>
      <c r="B42" s="64">
        <f>B41+1</f>
        <v>80</v>
      </c>
      <c r="C42" s="65">
        <f>COS(RADIANS($B42))*C$3+C$53/2-0.267*1010/283/TAN(RADIANS($B42+0.04848/(TAN(RADIANS($B42))+0.028)))-5.6</f>
        <v>18.33374404392288</v>
      </c>
      <c r="D42" s="27">
        <f>COS(RADIANS($B42))*D$3+D$53/2-0.267*1010/283/TAN(RADIANS($B42+0.04848/(TAN(RADIANS($B42))+0.028)))-5.6</f>
        <v>18.55692824045917</v>
      </c>
      <c r="E42" s="27">
        <f>COS(RADIANS($B42))*E$3+E$53/2-0.267*1010/283/TAN(RADIANS($B42+0.04848/(TAN(RADIANS($B42))+0.028)))-5.6</f>
        <v>18.78011301911988</v>
      </c>
      <c r="F42" s="27">
        <f>COS(RADIANS($B42))*F$3+F$53/2-0.267*1010/283/TAN(RADIANS($B42+0.04848/(TAN(RADIANS($B42))+0.028)))-5.6</f>
        <v>19.00329838524882</v>
      </c>
      <c r="G42" s="27">
        <f>COS(RADIANS($B42))*G$3+G$53/2-0.267*1010/283/TAN(RADIANS($B42+0.04848/(TAN(RADIANS($B42))+0.028)))-5.6</f>
        <v>19.22648434418989</v>
      </c>
      <c r="H42" s="27">
        <f>COS(RADIANS($B42))*H$3+H$53/2-0.267*1010/283/TAN(RADIANS($B42+0.04848/(TAN(RADIANS($B42))+0.028)))-5.6</f>
        <v>19.4496709012871</v>
      </c>
      <c r="I42" s="27">
        <f>COS(RADIANS($B42))*I$3+I$53/2-0.267*1010/283/TAN(RADIANS($B42+0.04848/(TAN(RADIANS($B42))+0.028)))-5.6</f>
        <v>19.6728580618845</v>
      </c>
      <c r="J42" s="27">
        <f>COS(RADIANS($B42))*J$3+J$53/2-0.267*1010/283/TAN(RADIANS($B42+0.04848/(TAN(RADIANS($B42))+0.028)))-5.6</f>
        <v>19.8960458313263</v>
      </c>
      <c r="K42" s="27">
        <f>COS(RADIANS($B42))*K$3+K$53/2-0.267*1010/283/TAN(RADIANS($B42+0.04848/(TAN(RADIANS($B42))+0.028)))-5.6</f>
        <v>20.11923421495675</v>
      </c>
      <c r="L42" s="27">
        <f>COS(RADIANS($B42))*L$3+L$53/2-0.267*1010/283/TAN(RADIANS($B42+0.04848/(TAN(RADIANS($B42))+0.028)))-5.6</f>
        <v>20.3424232181202</v>
      </c>
      <c r="M42" s="27">
        <f>COS(RADIANS($B42))*M$3+M$53/2-0.267*1010/283/TAN(RADIANS($B42+0.04848/(TAN(RADIANS($B42))+0.028)))-5.6</f>
        <v>20.56561284616111</v>
      </c>
      <c r="N42" s="27">
        <f>COS(RADIANS($B42))*N$3+N$53/2-0.267*1010/283/TAN(RADIANS($B42+0.04848/(TAN(RADIANS($B42))+0.028)))-5.6</f>
        <v>20.78880310442403</v>
      </c>
      <c r="O42" s="27">
        <f>COS(RADIANS($B42))*O$3+O$53/2-0.267*1010/283/TAN(RADIANS($B42+0.04848/(TAN(RADIANS($B42))+0.028)))-5.6</f>
        <v>21.01199399825359</v>
      </c>
      <c r="P42" s="27">
        <f>COS(RADIANS($B42))*P$3+P$53/2-0.267*1010/283/TAN(RADIANS($B42+0.04848/(TAN(RADIANS($B42))+0.028)))-5.6</f>
        <v>21.23518553299451</v>
      </c>
      <c r="Q42" s="28">
        <f>COS(RADIANS($B42))*Q$3+Q$53/2-0.267*1010/283/TAN(RADIANS($B42+0.04848/(TAN(RADIANS($B42))+0.028)))-5.6</f>
        <v>21.45837771399166</v>
      </c>
    </row>
    <row r="43" ht="14" customHeight="1">
      <c r="A43" s="24"/>
      <c r="B43" s="64">
        <f>B42+1</f>
        <v>81</v>
      </c>
      <c r="C43" s="65">
        <f>COS(RADIANS($B43))*C$3+C$53/2-0.267*1010/283/TAN(RADIANS($B43+0.04848/(TAN(RADIANS($B43))+0.028)))-5.6</f>
        <v>17.42128542426685</v>
      </c>
      <c r="D43" s="27">
        <f>COS(RADIANS($B43))*D$3+D$53/2-0.267*1010/283/TAN(RADIANS($B43+0.04848/(TAN(RADIANS($B43))+0.028)))-5.6</f>
        <v>17.63586276448979</v>
      </c>
      <c r="E43" s="27">
        <f>COS(RADIANS($B43))*E$3+E$53/2-0.267*1010/283/TAN(RADIANS($B43+0.04848/(TAN(RADIANS($B43))+0.028)))-5.6</f>
        <v>17.85044068683714</v>
      </c>
      <c r="F43" s="27">
        <f>COS(RADIANS($B43))*F$3+F$53/2-0.267*1010/283/TAN(RADIANS($B43+0.04848/(TAN(RADIANS($B43))+0.028)))-5.6</f>
        <v>18.06501919665273</v>
      </c>
      <c r="G43" s="27">
        <f>COS(RADIANS($B43))*G$3+G$53/2-0.267*1010/283/TAN(RADIANS($B43+0.04848/(TAN(RADIANS($B43))+0.028)))-5.6</f>
        <v>18.27959829928045</v>
      </c>
      <c r="H43" s="27">
        <f>COS(RADIANS($B43))*H$3+H$53/2-0.267*1010/283/TAN(RADIANS($B43+0.04848/(TAN(RADIANS($B43))+0.028)))-5.6</f>
        <v>18.49417800006431</v>
      </c>
      <c r="I43" s="27">
        <f>COS(RADIANS($B43))*I$3+I$53/2-0.267*1010/283/TAN(RADIANS($B43+0.04848/(TAN(RADIANS($B43))+0.028)))-5.6</f>
        <v>18.70875830434836</v>
      </c>
      <c r="J43" s="27">
        <f>COS(RADIANS($B43))*J$3+J$53/2-0.267*1010/283/TAN(RADIANS($B43+0.04848/(TAN(RADIANS($B43))+0.028)))-5.6</f>
        <v>18.92333921747682</v>
      </c>
      <c r="K43" s="27">
        <f>COS(RADIANS($B43))*K$3+K$53/2-0.267*1010/283/TAN(RADIANS($B43+0.04848/(TAN(RADIANS($B43))+0.028)))-5.6</f>
        <v>19.13792074479391</v>
      </c>
      <c r="L43" s="27">
        <f>COS(RADIANS($B43))*L$3+L$53/2-0.267*1010/283/TAN(RADIANS($B43+0.04848/(TAN(RADIANS($B43))+0.028)))-5.6</f>
        <v>19.35250289164401</v>
      </c>
      <c r="M43" s="27">
        <f>COS(RADIANS($B43))*M$3+M$53/2-0.267*1010/283/TAN(RADIANS($B43+0.04848/(TAN(RADIANS($B43))+0.028)))-5.6</f>
        <v>19.56708566337157</v>
      </c>
      <c r="N43" s="27">
        <f>COS(RADIANS($B43))*N$3+N$53/2-0.267*1010/283/TAN(RADIANS($B43+0.04848/(TAN(RADIANS($B43))+0.028)))-5.6</f>
        <v>19.78166906532115</v>
      </c>
      <c r="O43" s="27">
        <f>COS(RADIANS($B43))*O$3+O$53/2-0.267*1010/283/TAN(RADIANS($B43+0.04848/(TAN(RADIANS($B43))+0.028)))-5.6</f>
        <v>19.99625310283735</v>
      </c>
      <c r="P43" s="27">
        <f>COS(RADIANS($B43))*P$3+P$53/2-0.267*1010/283/TAN(RADIANS($B43+0.04848/(TAN(RADIANS($B43))+0.028)))-5.6</f>
        <v>20.21083778126493</v>
      </c>
      <c r="Q43" s="28">
        <f>COS(RADIANS($B43))*Q$3+Q$53/2-0.267*1010/283/TAN(RADIANS($B43+0.04848/(TAN(RADIANS($B43))+0.028)))-5.6</f>
        <v>20.42542310594872</v>
      </c>
    </row>
    <row r="44" ht="17" customHeight="1">
      <c r="A44" s="24"/>
      <c r="B44" s="64">
        <f>B43+1</f>
        <v>82</v>
      </c>
      <c r="C44" s="65">
        <f>COS(RADIANS($B44))*C$3+C$53/2-0.267*1010/283/TAN(RADIANS($B44+0.04848/(TAN(RADIANS($B44))+0.028)))-5.6</f>
        <v>16.50615966520175</v>
      </c>
      <c r="D44" s="27">
        <f>COS(RADIANS($B44))*D$3+D$53/2-0.267*1010/283/TAN(RADIANS($B44+0.04848/(TAN(RADIANS($B44))+0.028)))-5.6</f>
        <v>16.71210632338461</v>
      </c>
      <c r="E44" s="27">
        <f>COS(RADIANS($B44))*E$3+E$53/2-0.267*1010/283/TAN(RADIANS($B44+0.04848/(TAN(RADIANS($B44))+0.028)))-5.6</f>
        <v>16.91805356369188</v>
      </c>
      <c r="F44" s="27">
        <f>COS(RADIANS($B44))*F$3+F$53/2-0.267*1010/283/TAN(RADIANS($B44+0.04848/(TAN(RADIANS($B44))+0.028)))-5.6</f>
        <v>17.12400139146739</v>
      </c>
      <c r="G44" s="27">
        <f>COS(RADIANS($B44))*G$3+G$53/2-0.267*1010/283/TAN(RADIANS($B44+0.04848/(TAN(RADIANS($B44))+0.028)))-5.6</f>
        <v>17.32994981205503</v>
      </c>
      <c r="H44" s="27">
        <f>COS(RADIANS($B44))*H$3+H$53/2-0.267*1010/283/TAN(RADIANS($B44+0.04848/(TAN(RADIANS($B44))+0.028)))-5.6</f>
        <v>17.5358988307988</v>
      </c>
      <c r="I44" s="27">
        <f>COS(RADIANS($B44))*I$3+I$53/2-0.267*1010/283/TAN(RADIANS($B44+0.04848/(TAN(RADIANS($B44))+0.028)))-5.6</f>
        <v>17.74184845304277</v>
      </c>
      <c r="J44" s="27">
        <f>COS(RADIANS($B44))*J$3+J$53/2-0.267*1010/283/TAN(RADIANS($B44+0.04848/(TAN(RADIANS($B44))+0.028)))-5.6</f>
        <v>17.94779868413114</v>
      </c>
      <c r="K44" s="27">
        <f>COS(RADIANS($B44))*K$3+K$53/2-0.267*1010/283/TAN(RADIANS($B44+0.04848/(TAN(RADIANS($B44))+0.028)))-5.6</f>
        <v>18.15374952940815</v>
      </c>
      <c r="L44" s="27">
        <f>COS(RADIANS($B44))*L$3+L$53/2-0.267*1010/283/TAN(RADIANS($B44+0.04848/(TAN(RADIANS($B44))+0.028)))-5.6</f>
        <v>18.35970099421817</v>
      </c>
      <c r="M44" s="27">
        <f>COS(RADIANS($B44))*M$3+M$53/2-0.267*1010/283/TAN(RADIANS($B44+0.04848/(TAN(RADIANS($B44))+0.028)))-5.6</f>
        <v>18.56565308390565</v>
      </c>
      <c r="N44" s="27">
        <f>COS(RADIANS($B44))*N$3+N$53/2-0.267*1010/283/TAN(RADIANS($B44+0.04848/(TAN(RADIANS($B44))+0.028)))-5.6</f>
        <v>18.77160580381514</v>
      </c>
      <c r="O44" s="27">
        <f>COS(RADIANS($B44))*O$3+O$53/2-0.267*1010/283/TAN(RADIANS($B44+0.04848/(TAN(RADIANS($B44))+0.028)))-5.6</f>
        <v>18.97755915929126</v>
      </c>
      <c r="P44" s="27">
        <f>COS(RADIANS($B44))*P$3+P$53/2-0.267*1010/283/TAN(RADIANS($B44+0.04848/(TAN(RADIANS($B44))+0.028)))-5.6</f>
        <v>19.18351315567876</v>
      </c>
      <c r="Q44" s="28">
        <f>COS(RADIANS($B44))*Q$3+Q$53/2-0.267*1010/283/TAN(RADIANS($B44+0.04848/(TAN(RADIANS($B44))+0.028)))-5.6</f>
        <v>19.38946779832247</v>
      </c>
    </row>
    <row r="45" ht="14" customHeight="1">
      <c r="A45" s="24"/>
      <c r="B45" s="64">
        <f>B44+1</f>
        <v>83</v>
      </c>
      <c r="C45" s="65">
        <f>COS(RADIANS($B45))*C$3+C$53/2-0.267*1010/283/TAN(RADIANS($B45+0.04848/(TAN(RADIANS($B45))+0.028)))-5.6</f>
        <v>15.58866171369656</v>
      </c>
      <c r="D45" s="27">
        <f>COS(RADIANS($B45))*D$3+D$53/2-0.267*1010/283/TAN(RADIANS($B45+0.04848/(TAN(RADIANS($B45))+0.028)))-5.6</f>
        <v>15.78595649310196</v>
      </c>
      <c r="E45" s="27">
        <f>COS(RADIANS($B45))*E$3+E$53/2-0.267*1010/283/TAN(RADIANS($B45+0.04848/(TAN(RADIANS($B45))+0.028)))-5.6</f>
        <v>15.98325185463177</v>
      </c>
      <c r="F45" s="27">
        <f>COS(RADIANS($B45))*F$3+F$53/2-0.267*1010/283/TAN(RADIANS($B45+0.04848/(TAN(RADIANS($B45))+0.028)))-5.6</f>
        <v>16.18054780362982</v>
      </c>
      <c r="G45" s="27">
        <f>COS(RADIANS($B45))*G$3+G$53/2-0.267*1010/283/TAN(RADIANS($B45+0.04848/(TAN(RADIANS($B45))+0.028)))-5.6</f>
        <v>16.377844345440</v>
      </c>
      <c r="H45" s="27">
        <f>COS(RADIANS($B45))*H$3+H$53/2-0.267*1010/283/TAN(RADIANS($B45+0.04848/(TAN(RADIANS($B45))+0.028)))-5.6</f>
        <v>16.57514148540631</v>
      </c>
      <c r="I45" s="27">
        <f>COS(RADIANS($B45))*I$3+I$53/2-0.267*1010/283/TAN(RADIANS($B45+0.04848/(TAN(RADIANS($B45))+0.028)))-5.6</f>
        <v>16.77243922887283</v>
      </c>
      <c r="J45" s="27">
        <f>COS(RADIANS($B45))*J$3+J$53/2-0.267*1010/283/TAN(RADIANS($B45+0.04848/(TAN(RADIANS($B45))+0.028)))-5.6</f>
        <v>16.96973758118374</v>
      </c>
      <c r="K45" s="27">
        <f>COS(RADIANS($B45))*K$3+K$53/2-0.267*1010/283/TAN(RADIANS($B45+0.04848/(TAN(RADIANS($B45))+0.028)))-5.6</f>
        <v>17.16703654768329</v>
      </c>
      <c r="L45" s="27">
        <f>COS(RADIANS($B45))*L$3+L$53/2-0.267*1010/283/TAN(RADIANS($B45+0.04848/(TAN(RADIANS($B45))+0.028)))-5.6</f>
        <v>17.36433613371585</v>
      </c>
      <c r="M45" s="27">
        <f>COS(RADIANS($B45))*M$3+M$53/2-0.267*1010/283/TAN(RADIANS($B45+0.04848/(TAN(RADIANS($B45))+0.028)))-5.6</f>
        <v>17.56163634462587</v>
      </c>
      <c r="N45" s="27">
        <f>COS(RADIANS($B45))*N$3+N$53/2-0.267*1010/283/TAN(RADIANS($B45+0.04848/(TAN(RADIANS($B45))+0.028)))-5.6</f>
        <v>17.7589371857579</v>
      </c>
      <c r="O45" s="27">
        <f>COS(RADIANS($B45))*O$3+O$53/2-0.267*1010/283/TAN(RADIANS($B45+0.04848/(TAN(RADIANS($B45))+0.028)))-5.6</f>
        <v>17.95623866245656</v>
      </c>
      <c r="P45" s="27">
        <f>COS(RADIANS($B45))*P$3+P$53/2-0.267*1010/283/TAN(RADIANS($B45+0.04848/(TAN(RADIANS($B45))+0.028)))-5.6</f>
        <v>18.1535407800666</v>
      </c>
      <c r="Q45" s="28">
        <f>COS(RADIANS($B45))*Q$3+Q$53/2-0.267*1010/283/TAN(RADIANS($B45+0.04848/(TAN(RADIANS($B45))+0.028)))-5.6</f>
        <v>18.35084354393285</v>
      </c>
    </row>
    <row r="46" ht="14" customHeight="1">
      <c r="A46" s="24"/>
      <c r="B46" s="64">
        <f>B45+1</f>
        <v>84</v>
      </c>
      <c r="C46" s="65">
        <f>COS(RADIANS($B46))*C$3+C$53/2-0.267*1010/283/TAN(RADIANS($B46+0.04848/(TAN(RADIANS($B46))+0.028)))-5.6</f>
        <v>14.66908700654973</v>
      </c>
      <c r="D46" s="27">
        <f>COS(RADIANS($B46))*D$3+D$53/2-0.267*1010/283/TAN(RADIANS($B46+0.04848/(TAN(RADIANS($B46))+0.028)))-5.6</f>
        <v>14.85771134588638</v>
      </c>
      <c r="E46" s="27">
        <f>COS(RADIANS($B46))*E$3+E$53/2-0.267*1010/283/TAN(RADIANS($B46+0.04848/(TAN(RADIANS($B46))+0.028)))-5.6</f>
        <v>15.04633626734745</v>
      </c>
      <c r="F46" s="27">
        <f>COS(RADIANS($B46))*F$3+F$53/2-0.267*1010/283/TAN(RADIANS($B46+0.04848/(TAN(RADIANS($B46))+0.028)))-5.6</f>
        <v>15.23496177627675</v>
      </c>
      <c r="G46" s="27">
        <f>COS(RADIANS($B46))*G$3+G$53/2-0.267*1010/283/TAN(RADIANS($B46+0.04848/(TAN(RADIANS($B46))+0.028)))-5.6</f>
        <v>15.42358787801818</v>
      </c>
      <c r="H46" s="27">
        <f>COS(RADIANS($B46))*H$3+H$53/2-0.267*1010/283/TAN(RADIANS($B46+0.04848/(TAN(RADIANS($B46))+0.028)))-5.6</f>
        <v>15.61221457791575</v>
      </c>
      <c r="I46" s="27">
        <f>COS(RADIANS($B46))*I$3+I$53/2-0.267*1010/283/TAN(RADIANS($B46+0.04848/(TAN(RADIANS($B46))+0.028)))-5.6</f>
        <v>15.80084188131351</v>
      </c>
      <c r="J46" s="27">
        <f>COS(RADIANS($B46))*J$3+J$53/2-0.267*1010/283/TAN(RADIANS($B46+0.04848/(TAN(RADIANS($B46))+0.028)))-5.6</f>
        <v>15.98946979355568</v>
      </c>
      <c r="K46" s="27">
        <f>COS(RADIANS($B46))*K$3+K$53/2-0.267*1010/283/TAN(RADIANS($B46+0.04848/(TAN(RADIANS($B46))+0.028)))-5.6</f>
        <v>16.17809831998648</v>
      </c>
      <c r="L46" s="27">
        <f>COS(RADIANS($B46))*L$3+L$53/2-0.267*1010/283/TAN(RADIANS($B46+0.04848/(TAN(RADIANS($B46))+0.028)))-5.6</f>
        <v>16.3667274659503</v>
      </c>
      <c r="M46" s="27">
        <f>COS(RADIANS($B46))*M$3+M$53/2-0.267*1010/283/TAN(RADIANS($B46+0.04848/(TAN(RADIANS($B46))+0.028)))-5.6</f>
        <v>16.55535723679156</v>
      </c>
      <c r="N46" s="27">
        <f>COS(RADIANS($B46))*N$3+N$53/2-0.267*1010/283/TAN(RADIANS($B46+0.04848/(TAN(RADIANS($B46))+0.028)))-5.6</f>
        <v>16.74398763785485</v>
      </c>
      <c r="O46" s="27">
        <f>COS(RADIANS($B46))*O$3+O$53/2-0.267*1010/283/TAN(RADIANS($B46+0.04848/(TAN(RADIANS($B46))+0.028)))-5.6</f>
        <v>16.93261867448477</v>
      </c>
      <c r="P46" s="27">
        <f>COS(RADIANS($B46))*P$3+P$53/2-0.267*1010/283/TAN(RADIANS($B46+0.04848/(TAN(RADIANS($B46))+0.028)))-5.6</f>
        <v>17.12125035202606</v>
      </c>
      <c r="Q46" s="28">
        <f>COS(RADIANS($B46))*Q$3+Q$53/2-0.267*1010/283/TAN(RADIANS($B46+0.04848/(TAN(RADIANS($B46))+0.028)))-5.6</f>
        <v>17.30988267582357</v>
      </c>
    </row>
    <row r="47" ht="17" customHeight="1">
      <c r="A47" s="24"/>
      <c r="B47" s="64">
        <f>B46+1</f>
        <v>85</v>
      </c>
      <c r="C47" s="65">
        <f>COS(RADIANS($B47))*C$3+C$53/2-0.267*1010/283/TAN(RADIANS($B47+0.04848/(TAN(RADIANS($B47))+0.028)))-5.6</f>
        <v>13.74773141194563</v>
      </c>
      <c r="D47" s="27">
        <f>COS(RADIANS($B47))*D$3+D$53/2-0.267*1010/283/TAN(RADIANS($B47+0.04848/(TAN(RADIANS($B47))+0.028)))-5.6</f>
        <v>13.92766939102228</v>
      </c>
      <c r="E47" s="27">
        <f>COS(RADIANS($B47))*E$3+E$53/2-0.267*1010/283/TAN(RADIANS($B47+0.04848/(TAN(RADIANS($B47))+0.028)))-5.6</f>
        <v>14.10760795222335</v>
      </c>
      <c r="F47" s="27">
        <f>COS(RADIANS($B47))*F$3+F$53/2-0.267*1010/283/TAN(RADIANS($B47+0.04848/(TAN(RADIANS($B47))+0.028)))-5.6</f>
        <v>14.28754710089266</v>
      </c>
      <c r="G47" s="27">
        <f>COS(RADIANS($B47))*G$3+G$53/2-0.267*1010/283/TAN(RADIANS($B47+0.04848/(TAN(RADIANS($B47))+0.028)))-5.6</f>
        <v>14.46748684237409</v>
      </c>
      <c r="H47" s="27">
        <f>COS(RADIANS($B47))*H$3+H$53/2-0.267*1010/283/TAN(RADIANS($B47+0.04848/(TAN(RADIANS($B47))+0.028)))-5.6</f>
        <v>14.64742718201166</v>
      </c>
      <c r="I47" s="27">
        <f>COS(RADIANS($B47))*I$3+I$53/2-0.267*1010/283/TAN(RADIANS($B47+0.04848/(TAN(RADIANS($B47))+0.028)))-5.6</f>
        <v>14.82736812514943</v>
      </c>
      <c r="J47" s="27">
        <f>COS(RADIANS($B47))*J$3+J$53/2-0.267*1010/283/TAN(RADIANS($B47+0.04848/(TAN(RADIANS($B47))+0.028)))-5.6</f>
        <v>15.0073096771316</v>
      </c>
      <c r="K47" s="27">
        <f>COS(RADIANS($B47))*K$3+K$53/2-0.267*1010/283/TAN(RADIANS($B47+0.04848/(TAN(RADIANS($B47))+0.028)))-5.6</f>
        <v>15.1872518433024</v>
      </c>
      <c r="L47" s="27">
        <f>COS(RADIANS($B47))*L$3+L$53/2-0.267*1010/283/TAN(RADIANS($B47+0.04848/(TAN(RADIANS($B47))+0.028)))-5.6</f>
        <v>15.36719462900622</v>
      </c>
      <c r="M47" s="27">
        <f>COS(RADIANS($B47))*M$3+M$53/2-0.267*1010/283/TAN(RADIANS($B47+0.04848/(TAN(RADIANS($B47))+0.028)))-5.6</f>
        <v>15.54713803958749</v>
      </c>
      <c r="N47" s="27">
        <f>COS(RADIANS($B47))*N$3+N$53/2-0.267*1010/283/TAN(RADIANS($B47+0.04848/(TAN(RADIANS($B47))+0.028)))-5.6</f>
        <v>15.72708208039078</v>
      </c>
      <c r="O47" s="27">
        <f>COS(RADIANS($B47))*O$3+O$53/2-0.267*1010/283/TAN(RADIANS($B47+0.04848/(TAN(RADIANS($B47))+0.028)))-5.6</f>
        <v>15.9070267567607</v>
      </c>
      <c r="P47" s="27">
        <f>COS(RADIANS($B47))*P$3+P$53/2-0.267*1010/283/TAN(RADIANS($B47+0.04848/(TAN(RADIANS($B47))+0.028)))-5.6</f>
        <v>16.08697207404199</v>
      </c>
      <c r="Q47" s="28">
        <f>COS(RADIANS($B47))*Q$3+Q$53/2-0.267*1010/283/TAN(RADIANS($B47+0.04848/(TAN(RADIANS($B47))+0.028)))-5.6</f>
        <v>16.2669180375795</v>
      </c>
    </row>
    <row r="48" ht="14" customHeight="1">
      <c r="A48" s="24"/>
      <c r="B48" s="64">
        <f>B47+1</f>
        <v>86</v>
      </c>
      <c r="C48" s="65">
        <f>COS(RADIANS($B48))*C$3+C$53/2-0.267*1010/283/TAN(RADIANS($B48+0.04848/(TAN(RADIANS($B48))+0.028)))-5.6</f>
        <v>12.82489116987178</v>
      </c>
      <c r="D48" s="27">
        <f>COS(RADIANS($B48))*D$3+D$53/2-0.267*1010/283/TAN(RADIANS($B48+0.04848/(TAN(RADIANS($B48))+0.028)))-5.6</f>
        <v>12.99612951444667</v>
      </c>
      <c r="E48" s="27">
        <f>COS(RADIANS($B48))*E$3+E$53/2-0.267*1010/283/TAN(RADIANS($B48+0.04848/(TAN(RADIANS($B48))+0.028)))-5.6</f>
        <v>13.16736844114597</v>
      </c>
      <c r="F48" s="27">
        <f>COS(RADIANS($B48))*F$3+F$53/2-0.267*1010/283/TAN(RADIANS($B48+0.04848/(TAN(RADIANS($B48))+0.028)))-5.6</f>
        <v>13.33860795531351</v>
      </c>
      <c r="G48" s="27">
        <f>COS(RADIANS($B48))*G$3+G$53/2-0.267*1010/283/TAN(RADIANS($B48+0.04848/(TAN(RADIANS($B48))+0.028)))-5.6</f>
        <v>13.50984806229317</v>
      </c>
      <c r="H48" s="27">
        <f>COS(RADIANS($B48))*H$3+H$53/2-0.267*1010/283/TAN(RADIANS($B48+0.04848/(TAN(RADIANS($B48))+0.028)))-5.6</f>
        <v>13.68108876742898</v>
      </c>
      <c r="I48" s="27">
        <f>COS(RADIANS($B48))*I$3+I$53/2-0.267*1010/283/TAN(RADIANS($B48+0.04848/(TAN(RADIANS($B48))+0.028)))-5.6</f>
        <v>13.85233007606498</v>
      </c>
      <c r="J48" s="27">
        <f>COS(RADIANS($B48))*J$3+J$53/2-0.267*1010/283/TAN(RADIANS($B48+0.04848/(TAN(RADIANS($B48))+0.028)))-5.6</f>
        <v>14.02357199354538</v>
      </c>
      <c r="K48" s="27">
        <f>COS(RADIANS($B48))*K$3+K$53/2-0.267*1010/283/TAN(RADIANS($B48+0.04848/(TAN(RADIANS($B48))+0.028)))-5.6</f>
        <v>14.19481452521442</v>
      </c>
      <c r="L48" s="27">
        <f>COS(RADIANS($B48))*L$3+L$53/2-0.267*1010/283/TAN(RADIANS($B48+0.04848/(TAN(RADIANS($B48))+0.028)))-5.6</f>
        <v>14.36605767641647</v>
      </c>
      <c r="M48" s="27">
        <f>COS(RADIANS($B48))*M$3+M$53/2-0.267*1010/283/TAN(RADIANS($B48+0.04848/(TAN(RADIANS($B48))+0.028)))-5.6</f>
        <v>14.53730145249598</v>
      </c>
      <c r="N48" s="27">
        <f>COS(RADIANS($B48))*N$3+N$53/2-0.267*1010/283/TAN(RADIANS($B48+0.04848/(TAN(RADIANS($B48))+0.028)))-5.6</f>
        <v>14.7085458587975</v>
      </c>
      <c r="O48" s="27">
        <f>COS(RADIANS($B48))*O$3+O$53/2-0.267*1010/283/TAN(RADIANS($B48+0.04848/(TAN(RADIANS($B48))+0.028)))-5.6</f>
        <v>14.87979090066565</v>
      </c>
      <c r="P48" s="27">
        <f>COS(RADIANS($B48))*P$3+P$53/2-0.267*1010/283/TAN(RADIANS($B48+0.04848/(TAN(RADIANS($B48))+0.028)))-5.6</f>
        <v>15.05103658344518</v>
      </c>
      <c r="Q48" s="28">
        <f>COS(RADIANS($B48))*Q$3+Q$53/2-0.267*1010/283/TAN(RADIANS($B48+0.04848/(TAN(RADIANS($B48))+0.028)))-5.6</f>
        <v>15.22228291248092</v>
      </c>
    </row>
    <row r="49" ht="14" customHeight="1">
      <c r="A49" s="24"/>
      <c r="B49" s="64">
        <f>B48+1</f>
        <v>87</v>
      </c>
      <c r="C49" s="65">
        <f>COS(RADIANS($B49))*C$3+C$53/2-0.267*1010/283/TAN(RADIANS($B49+0.04848/(TAN(RADIANS($B49))+0.028)))-5.6</f>
        <v>11.9008628315749</v>
      </c>
      <c r="D49" s="27">
        <f>COS(RADIANS($B49))*D$3+D$53/2-0.267*1010/283/TAN(RADIANS($B49+0.04848/(TAN(RADIANS($B49))+0.028)))-5.6</f>
        <v>12.0633909173992</v>
      </c>
      <c r="E49" s="27">
        <f>COS(RADIANS($B49))*E$3+E$53/2-0.267*1010/283/TAN(RADIANS($B49+0.04848/(TAN(RADIANS($B49))+0.028)))-5.6</f>
        <v>12.22591958534791</v>
      </c>
      <c r="F49" s="27">
        <f>COS(RADIANS($B49))*F$3+F$53/2-0.267*1010/283/TAN(RADIANS($B49+0.04848/(TAN(RADIANS($B49))+0.028)))-5.6</f>
        <v>12.38844884076486</v>
      </c>
      <c r="G49" s="27">
        <f>COS(RADIANS($B49))*G$3+G$53/2-0.267*1010/283/TAN(RADIANS($B49+0.04848/(TAN(RADIANS($B49))+0.028)))-5.6</f>
        <v>12.55097868899393</v>
      </c>
      <c r="H49" s="27">
        <f>COS(RADIANS($B49))*H$3+H$53/2-0.267*1010/283/TAN(RADIANS($B49+0.04848/(TAN(RADIANS($B49))+0.028)))-5.6</f>
        <v>12.71350913537915</v>
      </c>
      <c r="I49" s="27">
        <f>COS(RADIANS($B49))*I$3+I$53/2-0.267*1010/283/TAN(RADIANS($B49+0.04848/(TAN(RADIANS($B49))+0.028)))-5.6</f>
        <v>12.87604018526456</v>
      </c>
      <c r="J49" s="27">
        <f>COS(RADIANS($B49))*J$3+J$53/2-0.267*1010/283/TAN(RADIANS($B49+0.04848/(TAN(RADIANS($B49))+0.028)))-5.6</f>
        <v>13.03857184399437</v>
      </c>
      <c r="K49" s="27">
        <f>COS(RADIANS($B49))*K$3+K$53/2-0.267*1010/283/TAN(RADIANS($B49+0.04848/(TAN(RADIANS($B49))+0.028)))-5.6</f>
        <v>13.20110411691282</v>
      </c>
      <c r="L49" s="27">
        <f>COS(RADIANS($B49))*L$3+L$53/2-0.267*1010/283/TAN(RADIANS($B49+0.04848/(TAN(RADIANS($B49))+0.028)))-5.6</f>
        <v>13.36363700936428</v>
      </c>
      <c r="M49" s="27">
        <f>COS(RADIANS($B49))*M$3+M$53/2-0.267*1010/283/TAN(RADIANS($B49+0.04848/(TAN(RADIANS($B49))+0.028)))-5.6</f>
        <v>13.52617052669319</v>
      </c>
      <c r="N49" s="27">
        <f>COS(RADIANS($B49))*N$3+N$53/2-0.267*1010/283/TAN(RADIANS($B49+0.04848/(TAN(RADIANS($B49))+0.028)))-5.6</f>
        <v>13.68870467424412</v>
      </c>
      <c r="O49" s="27">
        <f>COS(RADIANS($B49))*O$3+O$53/2-0.267*1010/283/TAN(RADIANS($B49+0.04848/(TAN(RADIANS($B49))+0.028)))-5.6</f>
        <v>13.85123945736168</v>
      </c>
      <c r="P49" s="27">
        <f>COS(RADIANS($B49))*P$3+P$53/2-0.267*1010/283/TAN(RADIANS($B49+0.04848/(TAN(RADIANS($B49))+0.028)))-5.6</f>
        <v>14.01377488139062</v>
      </c>
      <c r="Q49" s="28">
        <f>COS(RADIANS($B49))*Q$3+Q$53/2-0.267*1010/283/TAN(RADIANS($B49+0.04848/(TAN(RADIANS($B49))+0.028)))-5.6</f>
        <v>14.17631095167577</v>
      </c>
    </row>
    <row r="50" ht="17" customHeight="1">
      <c r="A50" s="24"/>
      <c r="B50" s="64">
        <f>B49+1</f>
        <v>88</v>
      </c>
      <c r="C50" s="65">
        <f>COS(RADIANS($B50))*C$3+C$53/2-0.267*1010/283/TAN(RADIANS($B50+0.04848/(TAN(RADIANS($B50))+0.028)))-5.6</f>
        <v>10.97594319822641</v>
      </c>
      <c r="D50" s="27">
        <f>COS(RADIANS($B50))*D$3+D$53/2-0.267*1010/283/TAN(RADIANS($B50+0.04848/(TAN(RADIANS($B50))+0.028)))-5.6</f>
        <v>11.12975305428048</v>
      </c>
      <c r="E50" s="27">
        <f>COS(RADIANS($B50))*E$3+E$53/2-0.267*1010/283/TAN(RADIANS($B50+0.04848/(TAN(RADIANS($B50))+0.028)))-5.6</f>
        <v>11.28356349245897</v>
      </c>
      <c r="F50" s="27">
        <f>COS(RADIANS($B50))*F$3+F$53/2-0.267*1010/283/TAN(RADIANS($B50+0.04848/(TAN(RADIANS($B50))+0.028)))-5.6</f>
        <v>11.4373745181057</v>
      </c>
      <c r="G50" s="27">
        <f>COS(RADIANS($B50))*G$3+G$53/2-0.267*1010/283/TAN(RADIANS($B50+0.04848/(TAN(RADIANS($B50))+0.028)))-5.6</f>
        <v>11.59118613656455</v>
      </c>
      <c r="H50" s="27">
        <f>COS(RADIANS($B50))*H$3+H$53/2-0.267*1010/283/TAN(RADIANS($B50+0.04848/(TAN(RADIANS($B50))+0.028)))-5.6</f>
        <v>11.74499835317954</v>
      </c>
      <c r="I50" s="27">
        <f>COS(RADIANS($B50))*I$3+I$53/2-0.267*1010/283/TAN(RADIANS($B50+0.04848/(TAN(RADIANS($B50))+0.028)))-5.6</f>
        <v>11.89881117329473</v>
      </c>
      <c r="J50" s="27">
        <f>COS(RADIANS($B50))*J$3+J$53/2-0.267*1010/283/TAN(RADIANS($B50+0.04848/(TAN(RADIANS($B50))+0.028)))-5.6</f>
        <v>12.05262460225432</v>
      </c>
      <c r="K50" s="27">
        <f>COS(RADIANS($B50))*K$3+K$53/2-0.267*1010/283/TAN(RADIANS($B50+0.04848/(TAN(RADIANS($B50))+0.028)))-5.6</f>
        <v>12.20643864540255</v>
      </c>
      <c r="L50" s="27">
        <f>COS(RADIANS($B50))*L$3+L$53/2-0.267*1010/283/TAN(RADIANS($B50+0.04848/(TAN(RADIANS($B50))+0.028)))-5.6</f>
        <v>12.36025330808379</v>
      </c>
      <c r="M50" s="27">
        <f>COS(RADIANS($B50))*M$3+M$53/2-0.267*1010/283/TAN(RADIANS($B50+0.04848/(TAN(RADIANS($B50))+0.028)))-5.6</f>
        <v>12.51406859564248</v>
      </c>
      <c r="N50" s="27">
        <f>COS(RADIANS($B50))*N$3+N$53/2-0.267*1010/283/TAN(RADIANS($B50+0.04848/(TAN(RADIANS($B50))+0.028)))-5.6</f>
        <v>12.66788451342319</v>
      </c>
      <c r="O50" s="27">
        <f>COS(RADIANS($B50))*O$3+O$53/2-0.267*1010/283/TAN(RADIANS($B50+0.04848/(TAN(RADIANS($B50))+0.028)))-5.6</f>
        <v>12.82170106677053</v>
      </c>
      <c r="P50" s="27">
        <f>COS(RADIANS($B50))*P$3+P$53/2-0.267*1010/283/TAN(RADIANS($B50+0.04848/(TAN(RADIANS($B50))+0.028)))-5.6</f>
        <v>12.97551826102924</v>
      </c>
      <c r="Q50" s="28">
        <f>COS(RADIANS($B50))*Q$3+Q$53/2-0.267*1010/283/TAN(RADIANS($B50+0.04848/(TAN(RADIANS($B50))+0.028)))-5.6</f>
        <v>13.12933610154417</v>
      </c>
    </row>
    <row r="51" ht="14" customHeight="1">
      <c r="A51" s="24"/>
      <c r="B51" s="64">
        <f>B50+1</f>
        <v>89</v>
      </c>
      <c r="C51" s="65">
        <f>COS(RADIANS($B51))*C$3+C$53/2-0.267*1010/283/TAN(RADIANS($B51+0.04848/(TAN(RADIANS($B51))+0.028)))-5.6</f>
        <v>10.05042925896233</v>
      </c>
      <c r="D51" s="27">
        <f>COS(RADIANS($B51))*D$3+D$53/2-0.267*1010/283/TAN(RADIANS($B51+0.04848/(TAN(RADIANS($B51))+0.028)))-5.6</f>
        <v>10.19551556988379</v>
      </c>
      <c r="E51" s="27">
        <f>COS(RADIANS($B51))*E$3+E$53/2-0.267*1010/283/TAN(RADIANS($B51+0.04848/(TAN(RADIANS($B51))+0.028)))-5.6</f>
        <v>10.34060246292967</v>
      </c>
      <c r="F51" s="27">
        <f>COS(RADIANS($B51))*F$3+F$53/2-0.267*1010/283/TAN(RADIANS($B51+0.04848/(TAN(RADIANS($B51))+0.028)))-5.6</f>
        <v>10.48568994344379</v>
      </c>
      <c r="G51" s="27">
        <f>COS(RADIANS($B51))*G$3+G$53/2-0.267*1010/283/TAN(RADIANS($B51+0.04848/(TAN(RADIANS($B51))+0.028)))-5.6</f>
        <v>10.63077801677004</v>
      </c>
      <c r="H51" s="27">
        <f>COS(RADIANS($B51))*H$3+H$53/2-0.267*1010/283/TAN(RADIANS($B51+0.04848/(TAN(RADIANS($B51))+0.028)))-5.6</f>
        <v>10.77586668825242</v>
      </c>
      <c r="I51" s="27">
        <f>COS(RADIANS($B51))*I$3+I$53/2-0.267*1010/283/TAN(RADIANS($B51+0.04848/(TAN(RADIANS($B51))+0.028)))-5.6</f>
        <v>10.920955963235</v>
      </c>
      <c r="J51" s="27">
        <f>COS(RADIANS($B51))*J$3+J$53/2-0.267*1010/283/TAN(RADIANS($B51+0.04848/(TAN(RADIANS($B51))+0.028)))-5.6</f>
        <v>11.06604584706198</v>
      </c>
      <c r="K51" s="27">
        <f>COS(RADIANS($B51))*K$3+K$53/2-0.267*1010/283/TAN(RADIANS($B51+0.04848/(TAN(RADIANS($B51))+0.028)))-5.6</f>
        <v>11.2111363450776</v>
      </c>
      <c r="L51" s="27">
        <f>COS(RADIANS($B51))*L$3+L$53/2-0.267*1010/283/TAN(RADIANS($B51+0.04848/(TAN(RADIANS($B51))+0.028)))-5.6</f>
        <v>11.35622746262623</v>
      </c>
      <c r="M51" s="27">
        <f>COS(RADIANS($B51))*M$3+M$53/2-0.267*1010/283/TAN(RADIANS($B51+0.04848/(TAN(RADIANS($B51))+0.028)))-5.6</f>
        <v>11.50131920505231</v>
      </c>
      <c r="N51" s="27">
        <f>COS(RADIANS($B51))*N$3+N$53/2-0.267*1010/283/TAN(RADIANS($B51+0.04848/(TAN(RADIANS($B51))+0.028)))-5.6</f>
        <v>11.64641157770041</v>
      </c>
      <c r="O51" s="27">
        <f>COS(RADIANS($B51))*O$3+O$53/2-0.267*1010/283/TAN(RADIANS($B51+0.04848/(TAN(RADIANS($B51))+0.028)))-5.6</f>
        <v>11.79150458591514</v>
      </c>
      <c r="P51" s="27">
        <f>COS(RADIANS($B51))*P$3+P$53/2-0.267*1010/283/TAN(RADIANS($B51+0.04848/(TAN(RADIANS($B51))+0.028)))-5.6</f>
        <v>11.93659823504125</v>
      </c>
      <c r="Q51" s="28">
        <f>COS(RADIANS($B51))*Q$3+Q$53/2-0.267*1010/283/TAN(RADIANS($B51+0.04848/(TAN(RADIANS($B51))+0.028)))-5.6</f>
        <v>12.08169253042357</v>
      </c>
    </row>
    <row r="52" ht="14.5" customHeight="1">
      <c r="A52" s="29"/>
      <c r="B52" s="66">
        <f>B51+1</f>
        <v>90</v>
      </c>
      <c r="C52" s="67">
        <f>COS(RADIANS($B52))*C$3+C$53/2-0.267*1010/283/TAN(RADIANS($B52+0.04848/(TAN(RADIANS($B52))+0.028)))-5.6</f>
        <v>9.124618128457652</v>
      </c>
      <c r="D52" s="32">
        <f>COS(RADIANS($B52))*D$3+D$53/2-0.267*1010/283/TAN(RADIANS($B52+0.04848/(TAN(RADIANS($B52))+0.028)))-5.6</f>
        <v>9.260978236160474</v>
      </c>
      <c r="E52" s="32">
        <f>COS(RADIANS($B52))*E$3+E$53/2-0.267*1010/283/TAN(RADIANS($B52+0.04848/(TAN(RADIANS($B52))+0.028)))-5.6</f>
        <v>9.397338925987713</v>
      </c>
      <c r="F52" s="32">
        <f>COS(RADIANS($B52))*F$3+F$53/2-0.267*1010/283/TAN(RADIANS($B52+0.04848/(TAN(RADIANS($B52))+0.028)))-5.6</f>
        <v>9.533700203283191</v>
      </c>
      <c r="G52" s="32">
        <f>COS(RADIANS($B52))*G$3+G$53/2-0.267*1010/283/TAN(RADIANS($B52+0.04848/(TAN(RADIANS($B52))+0.028)))-5.6</f>
        <v>9.670062073390795</v>
      </c>
      <c r="H52" s="32">
        <f>COS(RADIANS($B52))*H$3+H$53/2-0.267*1010/283/TAN(RADIANS($B52+0.04848/(TAN(RADIANS($B52))+0.028)))-5.6</f>
        <v>9.806424541654534</v>
      </c>
      <c r="I52" s="32">
        <f>COS(RADIANS($B52))*I$3+I$53/2-0.267*1010/283/TAN(RADIANS($B52+0.04848/(TAN(RADIANS($B52))+0.028)))-5.6</f>
        <v>9.942787613418473</v>
      </c>
      <c r="J52" s="32">
        <f>COS(RADIANS($B52))*J$3+J$53/2-0.267*1010/283/TAN(RADIANS($B52+0.04848/(TAN(RADIANS($B52))+0.028)))-5.6</f>
        <v>10.07915129402681</v>
      </c>
      <c r="K52" s="32">
        <f>COS(RADIANS($B52))*K$3+K$53/2-0.267*1010/283/TAN(RADIANS($B52+0.04848/(TAN(RADIANS($B52))+0.028)))-5.6</f>
        <v>10.21551558882379</v>
      </c>
      <c r="L52" s="32">
        <f>COS(RADIANS($B52))*L$3+L$53/2-0.267*1010/283/TAN(RADIANS($B52+0.04848/(TAN(RADIANS($B52))+0.028)))-5.6</f>
        <v>10.35188050315378</v>
      </c>
      <c r="M52" s="32">
        <f>COS(RADIANS($B52))*M$3+M$53/2-0.267*1010/283/TAN(RADIANS($B52+0.04848/(TAN(RADIANS($B52))+0.028)))-5.6</f>
        <v>10.48824604236122</v>
      </c>
      <c r="N52" s="32">
        <f>COS(RADIANS($B52))*N$3+N$53/2-0.267*1010/283/TAN(RADIANS($B52+0.04848/(TAN(RADIANS($B52))+0.028)))-5.6</f>
        <v>10.62461221179068</v>
      </c>
      <c r="O52" s="32">
        <f>COS(RADIANS($B52))*O$3+O$53/2-0.267*1010/283/TAN(RADIANS($B52+0.04848/(TAN(RADIANS($B52))+0.028)))-5.6</f>
        <v>10.76097901678677</v>
      </c>
      <c r="P52" s="32">
        <f>COS(RADIANS($B52))*P$3+P$53/2-0.267*1010/283/TAN(RADIANS($B52+0.04848/(TAN(RADIANS($B52))+0.028)))-5.6</f>
        <v>10.89734646269423</v>
      </c>
      <c r="Q52" s="33">
        <f>COS(RADIANS($B52))*Q$3+Q$53/2-0.267*1010/283/TAN(RADIANS($B52+0.04848/(TAN(RADIANS($B52))+0.028)))-5.6</f>
        <v>11.03371455485791</v>
      </c>
    </row>
    <row r="53" ht="28" customHeight="1">
      <c r="A53" t="s" s="68">
        <v>31</v>
      </c>
      <c r="B53" s="37"/>
      <c r="C53" s="69">
        <f>120*DEGREES(ATAN(1737.1/(6371/TAN(RADIANS(C3/60)))))</f>
        <v>29.4492362569153</v>
      </c>
      <c r="D53" s="69">
        <f>120*DEGREES(ATAN(1737.1/(6371/TAN(RADIANS(D3/60)))))</f>
        <v>29.72195647232094</v>
      </c>
      <c r="E53" s="69">
        <f>120*DEGREES(ATAN(1737.1/(6371/TAN(RADIANS(E3/60)))))</f>
        <v>29.99467785197542</v>
      </c>
      <c r="F53" s="69">
        <f>120*DEGREES(ATAN(1737.1/(6371/TAN(RADIANS(F3/60)))))</f>
        <v>30.26740040656637</v>
      </c>
      <c r="G53" s="69">
        <f>120*DEGREES(ATAN(1737.1/(6371/TAN(RADIANS(G3/60)))))</f>
        <v>30.54012414678158</v>
      </c>
      <c r="H53" s="69">
        <f>120*DEGREES(ATAN(1737.1/(6371/TAN(RADIANS(H3/60)))))</f>
        <v>30.81284908330906</v>
      </c>
      <c r="I53" s="69">
        <f>120*DEGREES(ATAN(1737.1/(6371/TAN(RADIANS(I3/60)))))</f>
        <v>31.08557522683694</v>
      </c>
      <c r="J53" s="69">
        <f>120*DEGREES(ATAN(1737.1/(6371/TAN(RADIANS(J3/60)))))</f>
        <v>31.35830258805362</v>
      </c>
      <c r="K53" s="69">
        <f>120*DEGREES(ATAN(1737.1/(6371/TAN(RADIANS(K3/60)))))</f>
        <v>31.63103117764757</v>
      </c>
      <c r="L53" s="69">
        <f>120*DEGREES(ATAN(1737.1/(6371/TAN(RADIANS(L3/60)))))</f>
        <v>31.90376100630755</v>
      </c>
      <c r="M53" s="69">
        <f>120*DEGREES(ATAN(1737.1/(6371/TAN(RADIANS(M3/60)))))</f>
        <v>32.17649208472243</v>
      </c>
      <c r="N53" s="69">
        <f>120*DEGREES(ATAN(1737.1/(6371/TAN(RADIANS(N3/60)))))</f>
        <v>32.44922442358135</v>
      </c>
      <c r="O53" s="69">
        <f>120*DEGREES(ATAN(1737.1/(6371/TAN(RADIANS(O3/60)))))</f>
        <v>32.72195803357353</v>
      </c>
      <c r="P53" s="69">
        <f>120*DEGREES(ATAN(1737.1/(6371/TAN(RADIANS(P3/60)))))</f>
        <v>32.99469292538846</v>
      </c>
      <c r="Q53" s="70">
        <f>120*DEGREES(ATAN(1737.1/(6371/TAN(RADIANS(Q3/60)))))</f>
        <v>33.26742910971581</v>
      </c>
    </row>
    <row r="54" ht="21.75" customHeight="1">
      <c r="A54" t="s" s="71">
        <v>32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3"/>
    </row>
    <row r="55" ht="28" customHeight="1">
      <c r="A55" s="34"/>
      <c r="B55" s="37"/>
      <c r="C55" s="38"/>
      <c r="D55" t="s" s="74">
        <v>33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8"/>
      <c r="Q55" s="39"/>
    </row>
    <row r="56" ht="14" customHeight="1">
      <c r="A56" s="24"/>
      <c r="B56" s="42"/>
      <c r="C56" t="s" s="41">
        <v>34</v>
      </c>
      <c r="D56" s="42"/>
      <c r="E56" s="75">
        <v>0</v>
      </c>
      <c r="F56" s="75">
        <f>E56+2</f>
        <v>2</v>
      </c>
      <c r="G56" s="75">
        <f>F56+2</f>
        <v>4</v>
      </c>
      <c r="H56" s="75">
        <f>G56+2</f>
        <v>6</v>
      </c>
      <c r="I56" s="75">
        <f>H56+2</f>
        <v>8</v>
      </c>
      <c r="J56" s="75">
        <f>I56+2</f>
        <v>10</v>
      </c>
      <c r="K56" s="75">
        <f>J56+2</f>
        <v>12</v>
      </c>
      <c r="L56" s="75">
        <f>K56+2</f>
        <v>14</v>
      </c>
      <c r="M56" s="75">
        <f>L56+2</f>
        <v>16</v>
      </c>
      <c r="N56" s="75">
        <f>M56+2</f>
        <v>18</v>
      </c>
      <c r="O56" s="75">
        <f>N56+2</f>
        <v>20</v>
      </c>
      <c r="P56" s="27"/>
      <c r="Q56" s="28"/>
    </row>
    <row r="57" ht="14.5" customHeight="1">
      <c r="A57" s="24"/>
      <c r="B57" s="42"/>
      <c r="C57" t="s" s="41">
        <v>35</v>
      </c>
      <c r="D57" s="42"/>
      <c r="E57" s="45">
        <f>-1.7538*(SQRT(E56)-SQRT(10))</f>
        <v>5.546002560403304</v>
      </c>
      <c r="F57" s="45">
        <f>-1.7538*(SQRT(F56)-SQRT(10))</f>
        <v>3.06575481471337</v>
      </c>
      <c r="G57" s="45">
        <f>-1.7538*(SQRT(G56)-SQRT(10))</f>
        <v>2.038402560403304</v>
      </c>
      <c r="H57" s="45">
        <f>-1.7538*(SQRT(H56)-SQRT(10))</f>
        <v>1.250087449510167</v>
      </c>
      <c r="I57" s="45">
        <f>-1.7538*(SQRT(I56)-SQRT(10))</f>
        <v>0.5855070690234355</v>
      </c>
      <c r="J57" s="45">
        <f>-1.7538*(SQRT(J56)-SQRT(10))</f>
        <v>0</v>
      </c>
      <c r="K57" s="45">
        <f>-1.7538*(SQRT(K56)-SQRT(10))</f>
        <v>-0.5293388522252896</v>
      </c>
      <c r="L57" s="45">
        <f>-1.7538*(SQRT(L56)-SQRT(10))</f>
        <v>-1.016116164520834</v>
      </c>
      <c r="M57" s="45">
        <f>-1.7538*(SQRT(M56)-SQRT(10))</f>
        <v>-1.469197439596696</v>
      </c>
      <c r="N57" s="45">
        <f>-1.7538*(SQRT(N56)-SQRT(10))</f>
        <v>-1.894740676666498</v>
      </c>
      <c r="O57" s="45">
        <f>-1.7538*(SQRT(O56)-SQRT(10))</f>
        <v>-2.297229477474959</v>
      </c>
      <c r="P57" s="27"/>
      <c r="Q57" s="28"/>
    </row>
    <row r="58" ht="14.5" customHeight="1">
      <c r="A58" s="24"/>
      <c r="B58" s="42"/>
      <c r="C58" t="s" s="41">
        <v>34</v>
      </c>
      <c r="D58" s="42"/>
      <c r="E58" s="76">
        <v>20</v>
      </c>
      <c r="F58" s="76">
        <f>E58+2</f>
        <v>22</v>
      </c>
      <c r="G58" s="76">
        <f>F58+2</f>
        <v>24</v>
      </c>
      <c r="H58" s="76">
        <f>G58+2</f>
        <v>26</v>
      </c>
      <c r="I58" s="76">
        <f>H58+2</f>
        <v>28</v>
      </c>
      <c r="J58" s="76">
        <f>I58+2</f>
        <v>30</v>
      </c>
      <c r="K58" s="76">
        <f>J58+2</f>
        <v>32</v>
      </c>
      <c r="L58" s="76">
        <f>K58+2</f>
        <v>34</v>
      </c>
      <c r="M58" s="76">
        <f>L58+2</f>
        <v>36</v>
      </c>
      <c r="N58" s="76">
        <f>M58+2</f>
        <v>38</v>
      </c>
      <c r="O58" s="76">
        <f>N58+2</f>
        <v>40</v>
      </c>
      <c r="P58" s="27"/>
      <c r="Q58" s="28"/>
    </row>
    <row r="59" ht="14.5" customHeight="1">
      <c r="A59" s="29"/>
      <c r="B59" s="72"/>
      <c r="C59" t="s" s="77">
        <v>35</v>
      </c>
      <c r="D59" s="72"/>
      <c r="E59" s="45">
        <f>-1.7538*(SQRT(E58)-SQRT(10))</f>
        <v>-2.297229477474959</v>
      </c>
      <c r="F59" s="45">
        <f>-1.7538*(SQRT(F58)-SQRT(10))</f>
        <v>-2.680048599175027</v>
      </c>
      <c r="G59" s="45">
        <f>-1.7538*(SQRT(G58)-SQRT(10))</f>
        <v>-3.045827661382971</v>
      </c>
      <c r="H59" s="45">
        <f>-1.7538*(SQRT(H58)-SQRT(10))</f>
        <v>-3.396657862535721</v>
      </c>
      <c r="I59" s="45">
        <f>-1.7538*(SQRT(I58)-SQRT(10))</f>
        <v>-3.734234738286855</v>
      </c>
      <c r="J59" s="45">
        <f>-1.7538*(SQRT(J58)-SQRT(10))</f>
        <v>-4.0599556531223</v>
      </c>
      <c r="K59" s="45">
        <f>-1.7538*(SQRT(K58)-SQRT(10))</f>
        <v>-4.374988422356433</v>
      </c>
      <c r="L59" s="45">
        <f>-1.7538*(SQRT(L58)-SQRT(10))</f>
        <v>-4.680320872776385</v>
      </c>
      <c r="M59" s="45">
        <f>-1.7538*(SQRT(M58)-SQRT(10))</f>
        <v>-4.976797439596696</v>
      </c>
      <c r="N59" s="45">
        <f>-1.7538*(SQRT(N58)-SQRT(10))</f>
        <v>-5.265146718003686</v>
      </c>
      <c r="O59" s="45">
        <f>-1.7538*(SQRT(O58)-SQRT(10))</f>
        <v>-5.546002560403304</v>
      </c>
      <c r="P59" s="32"/>
      <c r="Q59" s="33"/>
    </row>
  </sheetData>
  <mergeCells count="15">
    <mergeCell ref="C2:Q2"/>
    <mergeCell ref="A1:Q1"/>
    <mergeCell ref="A2:B3"/>
    <mergeCell ref="A53:B53"/>
    <mergeCell ref="A56:B56"/>
    <mergeCell ref="A57:B57"/>
    <mergeCell ref="A58:B58"/>
    <mergeCell ref="A59:B59"/>
    <mergeCell ref="C56:D56"/>
    <mergeCell ref="C57:D57"/>
    <mergeCell ref="C58:D58"/>
    <mergeCell ref="C59:D59"/>
    <mergeCell ref="A55:B55"/>
    <mergeCell ref="D55:O55"/>
    <mergeCell ref="A54:Q54"/>
  </mergeCells>
  <pageMargins left="1" right="1" top="1.66667" bottom="1.66667" header="1" footer="1"/>
  <pageSetup firstPageNumber="1" fitToHeight="1" fitToWidth="1" scale="100" useFirstPageNumber="0" orientation="portrait" pageOrder="downThenOver"/>
  <headerFooter>
    <oddHeader>&amp;C&amp;"Sans,Regular"&amp;10&amp;K000000Sheet2</oddHeader>
    <oddFooter>&amp;C&amp;"Sans,Regular"&amp;10&amp;K000000Page 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W54"/>
  <sheetViews>
    <sheetView workbookViewId="0" showGridLines="0" defaultGridColor="1"/>
  </sheetViews>
  <sheetFormatPr defaultColWidth="9" defaultRowHeight="12.75" customHeight="1" outlineLevelRow="0" outlineLevelCol="0"/>
  <cols>
    <col min="1" max="2" width="8.8125" style="79" customWidth="1"/>
    <col min="3" max="23" width="6.60156" style="79" customWidth="1"/>
    <col min="24" max="256" width="9" style="79" customWidth="1"/>
  </cols>
  <sheetData>
    <row r="1" ht="32.25" customHeight="1">
      <c r="A1" t="s" s="7">
        <v>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ht="31" customHeight="1">
      <c r="A2" t="s" s="80">
        <v>7</v>
      </c>
      <c r="B2" s="81"/>
      <c r="C2" t="s" s="82">
        <v>8</v>
      </c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4"/>
    </row>
    <row r="3" ht="15" customHeight="1">
      <c r="A3" t="s" s="85">
        <v>9</v>
      </c>
      <c r="B3" s="86"/>
      <c r="C3" s="87">
        <v>0</v>
      </c>
      <c r="D3" s="88">
        <f>C3+2</f>
        <v>2</v>
      </c>
      <c r="E3" s="88">
        <f>D3+2</f>
        <v>4</v>
      </c>
      <c r="F3" s="88">
        <f>E3+2</f>
        <v>6</v>
      </c>
      <c r="G3" s="88">
        <f>F3+2</f>
        <v>8</v>
      </c>
      <c r="H3" s="88">
        <f>G3+2</f>
        <v>10</v>
      </c>
      <c r="I3" s="88">
        <f>H3+2</f>
        <v>12</v>
      </c>
      <c r="J3" s="88">
        <f>I3+2</f>
        <v>14</v>
      </c>
      <c r="K3" s="88">
        <f>J3+2</f>
        <v>16</v>
      </c>
      <c r="L3" s="88">
        <f>K3+2</f>
        <v>18</v>
      </c>
      <c r="M3" s="88">
        <f>L3+2</f>
        <v>20</v>
      </c>
      <c r="N3" s="88">
        <f>M3+2</f>
        <v>22</v>
      </c>
      <c r="O3" s="88">
        <f>N3+2</f>
        <v>24</v>
      </c>
      <c r="P3" s="88">
        <f>O3+2</f>
        <v>26</v>
      </c>
      <c r="Q3" s="88">
        <f>P3+2</f>
        <v>28</v>
      </c>
      <c r="R3" s="88">
        <f>Q3+2</f>
        <v>30</v>
      </c>
      <c r="S3" s="88">
        <f>R3+2</f>
        <v>32</v>
      </c>
      <c r="T3" s="88">
        <f>S3+2</f>
        <v>34</v>
      </c>
      <c r="U3" s="88">
        <f>T3+2</f>
        <v>36</v>
      </c>
      <c r="V3" s="88">
        <f>U3+2</f>
        <v>38</v>
      </c>
      <c r="W3" s="89">
        <f>V3+2</f>
        <v>40</v>
      </c>
    </row>
    <row r="4" ht="14.5" customHeight="1">
      <c r="A4" s="59"/>
      <c r="B4" t="s" s="90">
        <v>10</v>
      </c>
      <c r="C4" t="s" s="91">
        <f t="shared" si="20" ref="C4:W4">"'"</f>
        <v>11</v>
      </c>
      <c r="D4" t="s" s="62">
        <f t="shared" si="20"/>
        <v>11</v>
      </c>
      <c r="E4" t="s" s="62">
        <f t="shared" si="20"/>
        <v>11</v>
      </c>
      <c r="F4" t="s" s="62">
        <f t="shared" si="20"/>
        <v>11</v>
      </c>
      <c r="G4" t="s" s="62">
        <f t="shared" si="20"/>
        <v>11</v>
      </c>
      <c r="H4" t="s" s="62">
        <f t="shared" si="20"/>
        <v>11</v>
      </c>
      <c r="I4" t="s" s="62">
        <f t="shared" si="20"/>
        <v>11</v>
      </c>
      <c r="J4" t="s" s="62">
        <f t="shared" si="20"/>
        <v>11</v>
      </c>
      <c r="K4" t="s" s="62">
        <f t="shared" si="20"/>
        <v>11</v>
      </c>
      <c r="L4" t="s" s="62">
        <f t="shared" si="20"/>
        <v>11</v>
      </c>
      <c r="M4" t="s" s="62">
        <f t="shared" si="20"/>
        <v>11</v>
      </c>
      <c r="N4" t="s" s="62">
        <f t="shared" si="20"/>
        <v>11</v>
      </c>
      <c r="O4" t="s" s="62">
        <f t="shared" si="20"/>
        <v>11</v>
      </c>
      <c r="P4" t="s" s="62">
        <f t="shared" si="20"/>
        <v>11</v>
      </c>
      <c r="Q4" t="s" s="62">
        <f t="shared" si="20"/>
        <v>11</v>
      </c>
      <c r="R4" t="s" s="62">
        <f t="shared" si="20"/>
        <v>11</v>
      </c>
      <c r="S4" t="s" s="62">
        <f t="shared" si="20"/>
        <v>11</v>
      </c>
      <c r="T4" t="s" s="62">
        <f t="shared" si="20"/>
        <v>11</v>
      </c>
      <c r="U4" t="s" s="62">
        <f t="shared" si="20"/>
        <v>11</v>
      </c>
      <c r="V4" t="s" s="62">
        <f t="shared" si="20"/>
        <v>11</v>
      </c>
      <c r="W4" t="s" s="63">
        <f t="shared" si="20"/>
        <v>11</v>
      </c>
    </row>
    <row r="5" ht="14" customHeight="1">
      <c r="A5" s="24"/>
      <c r="B5" s="25">
        <v>3</v>
      </c>
      <c r="C5" s="26">
        <f>-1.753*SQRT(C$3)-0.267*1010/283/TAN(RADIANS($B5+0.04848/(TAN(RADIANS($B5))+0.028)))</f>
        <v>-15.13353668531163</v>
      </c>
      <c r="D5" s="27">
        <f>-1.753*SQRT(D$3)-0.267*1010/283/TAN(RADIANS($B5+0.04848/(TAN(RADIANS($B5))+0.028)))</f>
        <v>-17.61265306015166</v>
      </c>
      <c r="E5" s="27">
        <f>-1.753*SQRT(E$3)-0.267*1010/283/TAN(RADIANS($B5+0.04848/(TAN(RADIANS($B5))+0.028)))</f>
        <v>-18.63953668531163</v>
      </c>
      <c r="F5" s="27">
        <f>-1.753*SQRT(F$3)-0.267*1010/283/TAN(RADIANS($B5+0.04848/(TAN(RADIANS($B5))+0.028)))</f>
        <v>-19.42749220441054</v>
      </c>
      <c r="G5" s="27">
        <f>-1.753*SQRT(G$3)-0.267*1010/283/TAN(RADIANS($B5+0.04848/(TAN(RADIANS($B5))+0.028)))</f>
        <v>-20.0917694349917</v>
      </c>
      <c r="H5" s="27">
        <f>-1.753*SQRT(H$3)-0.267*1010/283/TAN(RADIANS($B5+0.04848/(TAN(RADIANS($B5))+0.028)))</f>
        <v>-20.6770094235868</v>
      </c>
      <c r="I5" s="27">
        <f>-1.753*SQRT(I$3)-0.267*1010/283/TAN(RADIANS($B5+0.04848/(TAN(RADIANS($B5))+0.028)))</f>
        <v>-21.20610681664811</v>
      </c>
      <c r="J5" s="27">
        <f>-1.753*SQRT(J$3)-0.267*1010/283/TAN(RADIANS($B5+0.04848/(TAN(RADIANS($B5))+0.028)))</f>
        <v>-21.69266208432635</v>
      </c>
      <c r="K5" s="27">
        <f>-1.753*SQRT(K$3)-0.267*1010/283/TAN(RADIANS($B5+0.04848/(TAN(RADIANS($B5))+0.028)))</f>
        <v>-22.14553668531163</v>
      </c>
      <c r="L5" s="27">
        <f>-1.753*SQRT(L$3)-0.267*1010/283/TAN(RADIANS($B5+0.04848/(TAN(RADIANS($B5))+0.028)))</f>
        <v>-22.57088580983173</v>
      </c>
      <c r="M5" s="27">
        <f>-1.753*SQRT(M$3)-0.267*1010/283/TAN(RADIANS($B5+0.04848/(TAN(RADIANS($B5))+0.028)))</f>
        <v>-22.97319101442589</v>
      </c>
      <c r="N5" s="27">
        <f>-1.753*SQRT(N$3)-0.267*1010/283/TAN(RADIANS($B5+0.04848/(TAN(RADIANS($B5))+0.028)))</f>
        <v>-23.3558355122821</v>
      </c>
      <c r="O5" s="27">
        <f>-1.753*SQRT(O$3)-0.267*1010/283/TAN(RADIANS($B5+0.04848/(TAN(RADIANS($B5))+0.028)))</f>
        <v>-23.72144772350945</v>
      </c>
      <c r="P5" s="27">
        <f>-1.753*SQRT(P$3)-0.267*1010/283/TAN(RADIANS($B5+0.04848/(TAN(RADIANS($B5))+0.028)))</f>
        <v>-24.07211789263978</v>
      </c>
      <c r="Q5" s="27">
        <f>-1.753*SQRT(Q$3)-0.267*1010/283/TAN(RADIANS($B5+0.04848/(TAN(RADIANS($B5))+0.028)))</f>
        <v>-24.40954078190408</v>
      </c>
      <c r="R5" s="27">
        <f>-1.753*SQRT(R$3)-0.267*1010/283/TAN(RADIANS($B5+0.04848/(TAN(RADIANS($B5))+0.028)))</f>
        <v>-24.73511311837719</v>
      </c>
      <c r="S5" s="27">
        <f>-1.753*SQRT(S$3)-0.267*1010/283/TAN(RADIANS($B5+0.04848/(TAN(RADIANS($B5))+0.028)))</f>
        <v>-25.05000218467177</v>
      </c>
      <c r="T5" s="27">
        <f>-1.753*SQRT(T$3)-0.267*1010/283/TAN(RADIANS($B5+0.04848/(TAN(RADIANS($B5))+0.028)))</f>
        <v>-25.35519535697544</v>
      </c>
      <c r="U5" s="27">
        <f>-1.753*SQRT(U$3)-0.267*1010/283/TAN(RADIANS($B5+0.04848/(TAN(RADIANS($B5))+0.028)))</f>
        <v>-25.65153668531163</v>
      </c>
      <c r="V5" s="27">
        <f>-1.753*SQRT(V$3)-0.267*1010/283/TAN(RADIANS($B5+0.04848/(TAN(RADIANS($B5))+0.028)))</f>
        <v>-25.93975443251624</v>
      </c>
      <c r="W5" s="28">
        <f>-1.753*SQRT(W$3)-0.267*1010/283/TAN(RADIANS($B5+0.04848/(TAN(RADIANS($B5))+0.028)))</f>
        <v>-26.22048216186197</v>
      </c>
    </row>
    <row r="6" ht="14" customHeight="1">
      <c r="A6" s="24"/>
      <c r="B6" s="25">
        <f>B5+0.5</f>
        <v>3.5</v>
      </c>
      <c r="C6" s="26">
        <f>-1.753*SQRT(C$3)-0.267*1010/283/TAN(RADIANS($B6+0.04848/(TAN(RADIANS($B6))+0.028)))</f>
        <v>-13.47923478714617</v>
      </c>
      <c r="D6" s="27">
        <f>-1.753*SQRT(D$3)-0.267*1010/283/TAN(RADIANS($B6+0.04848/(TAN(RADIANS($B6))+0.028)))</f>
        <v>-15.95835116198621</v>
      </c>
      <c r="E6" s="27">
        <f>-1.753*SQRT(E$3)-0.267*1010/283/TAN(RADIANS($B6+0.04848/(TAN(RADIANS($B6))+0.028)))</f>
        <v>-16.98523478714617</v>
      </c>
      <c r="F6" s="27">
        <f>-1.753*SQRT(F$3)-0.267*1010/283/TAN(RADIANS($B6+0.04848/(TAN(RADIANS($B6))+0.028)))</f>
        <v>-17.77319030624508</v>
      </c>
      <c r="G6" s="27">
        <f>-1.753*SQRT(G$3)-0.267*1010/283/TAN(RADIANS($B6+0.04848/(TAN(RADIANS($B6))+0.028)))</f>
        <v>-18.43746753682625</v>
      </c>
      <c r="H6" s="27">
        <f>-1.753*SQRT(H$3)-0.267*1010/283/TAN(RADIANS($B6+0.04848/(TAN(RADIANS($B6))+0.028)))</f>
        <v>-19.02270752542134</v>
      </c>
      <c r="I6" s="27">
        <f>-1.753*SQRT(I$3)-0.267*1010/283/TAN(RADIANS($B6+0.04848/(TAN(RADIANS($B6))+0.028)))</f>
        <v>-19.55180491848266</v>
      </c>
      <c r="J6" s="27">
        <f>-1.753*SQRT(J$3)-0.267*1010/283/TAN(RADIANS($B6+0.04848/(TAN(RADIANS($B6))+0.028)))</f>
        <v>-20.03836018616089</v>
      </c>
      <c r="K6" s="27">
        <f>-1.753*SQRT(K$3)-0.267*1010/283/TAN(RADIANS($B6+0.04848/(TAN(RADIANS($B6))+0.028)))</f>
        <v>-20.49123478714617</v>
      </c>
      <c r="L6" s="27">
        <f>-1.753*SQRT(L$3)-0.267*1010/283/TAN(RADIANS($B6+0.04848/(TAN(RADIANS($B6))+0.028)))</f>
        <v>-20.91658391166628</v>
      </c>
      <c r="M6" s="27">
        <f>-1.753*SQRT(M$3)-0.267*1010/283/TAN(RADIANS($B6+0.04848/(TAN(RADIANS($B6))+0.028)))</f>
        <v>-21.31888911626044</v>
      </c>
      <c r="N6" s="27">
        <f>-1.753*SQRT(N$3)-0.267*1010/283/TAN(RADIANS($B6+0.04848/(TAN(RADIANS($B6))+0.028)))</f>
        <v>-21.70153361411665</v>
      </c>
      <c r="O6" s="27">
        <f>-1.753*SQRT(O$3)-0.267*1010/283/TAN(RADIANS($B6+0.04848/(TAN(RADIANS($B6))+0.028)))</f>
        <v>-22.067145825344</v>
      </c>
      <c r="P6" s="27">
        <f>-1.753*SQRT(P$3)-0.267*1010/283/TAN(RADIANS($B6+0.04848/(TAN(RADIANS($B6))+0.028)))</f>
        <v>-22.41781599447432</v>
      </c>
      <c r="Q6" s="27">
        <f>-1.753*SQRT(Q$3)-0.267*1010/283/TAN(RADIANS($B6+0.04848/(TAN(RADIANS($B6))+0.028)))</f>
        <v>-22.75523888373863</v>
      </c>
      <c r="R6" s="27">
        <f>-1.753*SQRT(R$3)-0.267*1010/283/TAN(RADIANS($B6+0.04848/(TAN(RADIANS($B6))+0.028)))</f>
        <v>-23.08081122021174</v>
      </c>
      <c r="S6" s="27">
        <f>-1.753*SQRT(S$3)-0.267*1010/283/TAN(RADIANS($B6+0.04848/(TAN(RADIANS($B6))+0.028)))</f>
        <v>-23.39570028650632</v>
      </c>
      <c r="T6" s="27">
        <f>-1.753*SQRT(T$3)-0.267*1010/283/TAN(RADIANS($B6+0.04848/(TAN(RADIANS($B6))+0.028)))</f>
        <v>-23.70089345880999</v>
      </c>
      <c r="U6" s="27">
        <f>-1.753*SQRT(U$3)-0.267*1010/283/TAN(RADIANS($B6+0.04848/(TAN(RADIANS($B6))+0.028)))</f>
        <v>-23.99723478714617</v>
      </c>
      <c r="V6" s="27">
        <f>-1.753*SQRT(V$3)-0.267*1010/283/TAN(RADIANS($B6+0.04848/(TAN(RADIANS($B6))+0.028)))</f>
        <v>-24.28545253435079</v>
      </c>
      <c r="W6" s="28">
        <f>-1.753*SQRT(W$3)-0.267*1010/283/TAN(RADIANS($B6+0.04848/(TAN(RADIANS($B6))+0.028)))</f>
        <v>-24.56618026369651</v>
      </c>
    </row>
    <row r="7" ht="14" customHeight="1">
      <c r="A7" s="24"/>
      <c r="B7" s="25">
        <f>B6+0.5</f>
        <v>4</v>
      </c>
      <c r="C7" s="26">
        <f>-1.753*SQRT(C$3)-0.267*1010/283/TAN(RADIANS($B7+0.04848/(TAN(RADIANS($B7))+0.028)))</f>
        <v>-12.1210623490769</v>
      </c>
      <c r="D7" s="27">
        <f>-1.753*SQRT(D$3)-0.267*1010/283/TAN(RADIANS($B7+0.04848/(TAN(RADIANS($B7))+0.028)))</f>
        <v>-14.60017872391694</v>
      </c>
      <c r="E7" s="27">
        <f>-1.753*SQRT(E$3)-0.267*1010/283/TAN(RADIANS($B7+0.04848/(TAN(RADIANS($B7))+0.028)))</f>
        <v>-15.6270623490769</v>
      </c>
      <c r="F7" s="27">
        <f>-1.753*SQRT(F$3)-0.267*1010/283/TAN(RADIANS($B7+0.04848/(TAN(RADIANS($B7))+0.028)))</f>
        <v>-16.41501786817582</v>
      </c>
      <c r="G7" s="27">
        <f>-1.753*SQRT(G$3)-0.267*1010/283/TAN(RADIANS($B7+0.04848/(TAN(RADIANS($B7))+0.028)))</f>
        <v>-17.07929509875698</v>
      </c>
      <c r="H7" s="27">
        <f>-1.753*SQRT(H$3)-0.267*1010/283/TAN(RADIANS($B7+0.04848/(TAN(RADIANS($B7))+0.028)))</f>
        <v>-17.66453508735207</v>
      </c>
      <c r="I7" s="27">
        <f>-1.753*SQRT(I$3)-0.267*1010/283/TAN(RADIANS($B7+0.04848/(TAN(RADIANS($B7))+0.028)))</f>
        <v>-18.19363248041339</v>
      </c>
      <c r="J7" s="27">
        <f>-1.753*SQRT(J$3)-0.267*1010/283/TAN(RADIANS($B7+0.04848/(TAN(RADIANS($B7))+0.028)))</f>
        <v>-18.68018774809162</v>
      </c>
      <c r="K7" s="27">
        <f>-1.753*SQRT(K$3)-0.267*1010/283/TAN(RADIANS($B7+0.04848/(TAN(RADIANS($B7))+0.028)))</f>
        <v>-19.1330623490769</v>
      </c>
      <c r="L7" s="27">
        <f>-1.753*SQRT(L$3)-0.267*1010/283/TAN(RADIANS($B7+0.04848/(TAN(RADIANS($B7))+0.028)))</f>
        <v>-19.55841147359701</v>
      </c>
      <c r="M7" s="27">
        <f>-1.753*SQRT(M$3)-0.267*1010/283/TAN(RADIANS($B7+0.04848/(TAN(RADIANS($B7))+0.028)))</f>
        <v>-19.96071667819117</v>
      </c>
      <c r="N7" s="27">
        <f>-1.753*SQRT(N$3)-0.267*1010/283/TAN(RADIANS($B7+0.04848/(TAN(RADIANS($B7))+0.028)))</f>
        <v>-20.34336117604737</v>
      </c>
      <c r="O7" s="27">
        <f>-1.753*SQRT(O$3)-0.267*1010/283/TAN(RADIANS($B7+0.04848/(TAN(RADIANS($B7))+0.028)))</f>
        <v>-20.70897338727472</v>
      </c>
      <c r="P7" s="27">
        <f>-1.753*SQRT(P$3)-0.267*1010/283/TAN(RADIANS($B7+0.04848/(TAN(RADIANS($B7))+0.028)))</f>
        <v>-21.05964355640506</v>
      </c>
      <c r="Q7" s="27">
        <f>-1.753*SQRT(Q$3)-0.267*1010/283/TAN(RADIANS($B7+0.04848/(TAN(RADIANS($B7))+0.028)))</f>
        <v>-21.39706644566936</v>
      </c>
      <c r="R7" s="27">
        <f>-1.753*SQRT(R$3)-0.267*1010/283/TAN(RADIANS($B7+0.04848/(TAN(RADIANS($B7))+0.028)))</f>
        <v>-21.72263878214247</v>
      </c>
      <c r="S7" s="27">
        <f>-1.753*SQRT(S$3)-0.267*1010/283/TAN(RADIANS($B7+0.04848/(TAN(RADIANS($B7))+0.028)))</f>
        <v>-22.03752784843705</v>
      </c>
      <c r="T7" s="27">
        <f>-1.753*SQRT(T$3)-0.267*1010/283/TAN(RADIANS($B7+0.04848/(TAN(RADIANS($B7))+0.028)))</f>
        <v>-22.34272102074072</v>
      </c>
      <c r="U7" s="27">
        <f>-1.753*SQRT(U$3)-0.267*1010/283/TAN(RADIANS($B7+0.04848/(TAN(RADIANS($B7))+0.028)))</f>
        <v>-22.6390623490769</v>
      </c>
      <c r="V7" s="27">
        <f>-1.753*SQRT(V$3)-0.267*1010/283/TAN(RADIANS($B7+0.04848/(TAN(RADIANS($B7))+0.028)))</f>
        <v>-22.92728009628152</v>
      </c>
      <c r="W7" s="28">
        <f>-1.753*SQRT(W$3)-0.267*1010/283/TAN(RADIANS($B7+0.04848/(TAN(RADIANS($B7))+0.028)))</f>
        <v>-23.20800782562724</v>
      </c>
    </row>
    <row r="8" ht="17" customHeight="1">
      <c r="A8" s="24"/>
      <c r="B8" s="25">
        <f>B7+0.5</f>
        <v>4.5</v>
      </c>
      <c r="C8" s="26">
        <f>-1.753*SQRT(C$3)-0.267*1010/283/TAN(RADIANS($B8+0.04848/(TAN(RADIANS($B8))+0.028)))</f>
        <v>-10.99253308763319</v>
      </c>
      <c r="D8" s="27">
        <f>-1.753*SQRT(D$3)-0.267*1010/283/TAN(RADIANS($B8+0.04848/(TAN(RADIANS($B8))+0.028)))</f>
        <v>-13.47164946247323</v>
      </c>
      <c r="E8" s="27">
        <f>-1.753*SQRT(E$3)-0.267*1010/283/TAN(RADIANS($B8+0.04848/(TAN(RADIANS($B8))+0.028)))</f>
        <v>-14.49853308763319</v>
      </c>
      <c r="F8" s="27">
        <f>-1.753*SQRT(F$3)-0.267*1010/283/TAN(RADIANS($B8+0.04848/(TAN(RADIANS($B8))+0.028)))</f>
        <v>-15.2864886067321</v>
      </c>
      <c r="G8" s="27">
        <f>-1.753*SQRT(G$3)-0.267*1010/283/TAN(RADIANS($B8+0.04848/(TAN(RADIANS($B8))+0.028)))</f>
        <v>-15.95076583731326</v>
      </c>
      <c r="H8" s="27">
        <f>-1.753*SQRT(H$3)-0.267*1010/283/TAN(RADIANS($B8+0.04848/(TAN(RADIANS($B8))+0.028)))</f>
        <v>-16.53600582590836</v>
      </c>
      <c r="I8" s="27">
        <f>-1.753*SQRT(I$3)-0.267*1010/283/TAN(RADIANS($B8+0.04848/(TAN(RADIANS($B8))+0.028)))</f>
        <v>-17.06510321896967</v>
      </c>
      <c r="J8" s="27">
        <f>-1.753*SQRT(J$3)-0.267*1010/283/TAN(RADIANS($B8+0.04848/(TAN(RADIANS($B8))+0.028)))</f>
        <v>-17.55165848664791</v>
      </c>
      <c r="K8" s="27">
        <f>-1.753*SQRT(K$3)-0.267*1010/283/TAN(RADIANS($B8+0.04848/(TAN(RADIANS($B8))+0.028)))</f>
        <v>-18.00453308763319</v>
      </c>
      <c r="L8" s="27">
        <f>-1.753*SQRT(L$3)-0.267*1010/283/TAN(RADIANS($B8+0.04848/(TAN(RADIANS($B8))+0.028)))</f>
        <v>-18.4298822121533</v>
      </c>
      <c r="M8" s="27">
        <f>-1.753*SQRT(M$3)-0.267*1010/283/TAN(RADIANS($B8+0.04848/(TAN(RADIANS($B8))+0.028)))</f>
        <v>-18.83218741674746</v>
      </c>
      <c r="N8" s="27">
        <f>-1.753*SQRT(N$3)-0.267*1010/283/TAN(RADIANS($B8+0.04848/(TAN(RADIANS($B8))+0.028)))</f>
        <v>-19.21483191460366</v>
      </c>
      <c r="O8" s="27">
        <f>-1.753*SQRT(O$3)-0.267*1010/283/TAN(RADIANS($B8+0.04848/(TAN(RADIANS($B8))+0.028)))</f>
        <v>-19.58044412583101</v>
      </c>
      <c r="P8" s="27">
        <f>-1.753*SQRT(P$3)-0.267*1010/283/TAN(RADIANS($B8+0.04848/(TAN(RADIANS($B8))+0.028)))</f>
        <v>-19.93111429496134</v>
      </c>
      <c r="Q8" s="27">
        <f>-1.753*SQRT(Q$3)-0.267*1010/283/TAN(RADIANS($B8+0.04848/(TAN(RADIANS($B8))+0.028)))</f>
        <v>-20.26853718422565</v>
      </c>
      <c r="R8" s="27">
        <f>-1.753*SQRT(R$3)-0.267*1010/283/TAN(RADIANS($B8+0.04848/(TAN(RADIANS($B8))+0.028)))</f>
        <v>-20.59410952069875</v>
      </c>
      <c r="S8" s="27">
        <f>-1.753*SQRT(S$3)-0.267*1010/283/TAN(RADIANS($B8+0.04848/(TAN(RADIANS($B8))+0.028)))</f>
        <v>-20.90899858699333</v>
      </c>
      <c r="T8" s="27">
        <f>-1.753*SQRT(T$3)-0.267*1010/283/TAN(RADIANS($B8+0.04848/(TAN(RADIANS($B8))+0.028)))</f>
        <v>-21.21419175929701</v>
      </c>
      <c r="U8" s="27">
        <f>-1.753*SQRT(U$3)-0.267*1010/283/TAN(RADIANS($B8+0.04848/(TAN(RADIANS($B8))+0.028)))</f>
        <v>-21.51053308763319</v>
      </c>
      <c r="V8" s="27">
        <f>-1.753*SQRT(V$3)-0.267*1010/283/TAN(RADIANS($B8+0.04848/(TAN(RADIANS($B8))+0.028)))</f>
        <v>-21.79875083483781</v>
      </c>
      <c r="W8" s="28">
        <f>-1.753*SQRT(W$3)-0.267*1010/283/TAN(RADIANS($B8+0.04848/(TAN(RADIANS($B8))+0.028)))</f>
        <v>-22.07947856418353</v>
      </c>
    </row>
    <row r="9" ht="14" customHeight="1">
      <c r="A9" s="24"/>
      <c r="B9" s="25">
        <f>B8+0.5</f>
        <v>5</v>
      </c>
      <c r="C9" s="26">
        <f>-1.753*SQRT(C$3)-0.267*1010/283/TAN(RADIANS($B9+0.04848/(TAN(RADIANS($B9))+0.028)))</f>
        <v>-10.04359086256132</v>
      </c>
      <c r="D9" s="27">
        <f>-1.753*SQRT(D$3)-0.267*1010/283/TAN(RADIANS($B9+0.04848/(TAN(RADIANS($B9))+0.028)))</f>
        <v>-12.52270723740136</v>
      </c>
      <c r="E9" s="27">
        <f>-1.753*SQRT(E$3)-0.267*1010/283/TAN(RADIANS($B9+0.04848/(TAN(RADIANS($B9))+0.028)))</f>
        <v>-13.54959086256132</v>
      </c>
      <c r="F9" s="27">
        <f>-1.753*SQRT(F$3)-0.267*1010/283/TAN(RADIANS($B9+0.04848/(TAN(RADIANS($B9))+0.028)))</f>
        <v>-14.33754638166024</v>
      </c>
      <c r="G9" s="27">
        <f>-1.753*SQRT(G$3)-0.267*1010/283/TAN(RADIANS($B9+0.04848/(TAN(RADIANS($B9))+0.028)))</f>
        <v>-15.0018236122414</v>
      </c>
      <c r="H9" s="27">
        <f>-1.753*SQRT(H$3)-0.267*1010/283/TAN(RADIANS($B9+0.04848/(TAN(RADIANS($B9))+0.028)))</f>
        <v>-15.58706360083649</v>
      </c>
      <c r="I9" s="27">
        <f>-1.753*SQRT(I$3)-0.267*1010/283/TAN(RADIANS($B9+0.04848/(TAN(RADIANS($B9))+0.028)))</f>
        <v>-16.11616099389781</v>
      </c>
      <c r="J9" s="27">
        <f>-1.753*SQRT(J$3)-0.267*1010/283/TAN(RADIANS($B9+0.04848/(TAN(RADIANS($B9))+0.028)))</f>
        <v>-16.60271626157604</v>
      </c>
      <c r="K9" s="27">
        <f>-1.753*SQRT(K$3)-0.267*1010/283/TAN(RADIANS($B9+0.04848/(TAN(RADIANS($B9))+0.028)))</f>
        <v>-17.05559086256132</v>
      </c>
      <c r="L9" s="27">
        <f>-1.753*SQRT(L$3)-0.267*1010/283/TAN(RADIANS($B9+0.04848/(TAN(RADIANS($B9))+0.028)))</f>
        <v>-17.48093998708143</v>
      </c>
      <c r="M9" s="27">
        <f>-1.753*SQRT(M$3)-0.267*1010/283/TAN(RADIANS($B9+0.04848/(TAN(RADIANS($B9))+0.028)))</f>
        <v>-17.88324519167558</v>
      </c>
      <c r="N9" s="27">
        <f>-1.753*SQRT(N$3)-0.267*1010/283/TAN(RADIANS($B9+0.04848/(TAN(RADIANS($B9))+0.028)))</f>
        <v>-18.2658896895318</v>
      </c>
      <c r="O9" s="27">
        <f>-1.753*SQRT(O$3)-0.267*1010/283/TAN(RADIANS($B9+0.04848/(TAN(RADIANS($B9))+0.028)))</f>
        <v>-18.63150190075915</v>
      </c>
      <c r="P9" s="27">
        <f>-1.753*SQRT(P$3)-0.267*1010/283/TAN(RADIANS($B9+0.04848/(TAN(RADIANS($B9))+0.028)))</f>
        <v>-18.98217206988947</v>
      </c>
      <c r="Q9" s="27">
        <f>-1.753*SQRT(Q$3)-0.267*1010/283/TAN(RADIANS($B9+0.04848/(TAN(RADIANS($B9))+0.028)))</f>
        <v>-19.31959495915378</v>
      </c>
      <c r="R9" s="27">
        <f>-1.753*SQRT(R$3)-0.267*1010/283/TAN(RADIANS($B9+0.04848/(TAN(RADIANS($B9))+0.028)))</f>
        <v>-19.64516729562688</v>
      </c>
      <c r="S9" s="27">
        <f>-1.753*SQRT(S$3)-0.267*1010/283/TAN(RADIANS($B9+0.04848/(TAN(RADIANS($B9))+0.028)))</f>
        <v>-19.96005636192147</v>
      </c>
      <c r="T9" s="27">
        <f>-1.753*SQRT(T$3)-0.267*1010/283/TAN(RADIANS($B9+0.04848/(TAN(RADIANS($B9))+0.028)))</f>
        <v>-20.26524953422513</v>
      </c>
      <c r="U9" s="27">
        <f>-1.753*SQRT(U$3)-0.267*1010/283/TAN(RADIANS($B9+0.04848/(TAN(RADIANS($B9))+0.028)))</f>
        <v>-20.56159086256132</v>
      </c>
      <c r="V9" s="27">
        <f>-1.753*SQRT(V$3)-0.267*1010/283/TAN(RADIANS($B9+0.04848/(TAN(RADIANS($B9))+0.028)))</f>
        <v>-20.84980860976594</v>
      </c>
      <c r="W9" s="28">
        <f>-1.753*SQRT(W$3)-0.267*1010/283/TAN(RADIANS($B9+0.04848/(TAN(RADIANS($B9))+0.028)))</f>
        <v>-21.13053633911166</v>
      </c>
    </row>
    <row r="10" ht="14" customHeight="1">
      <c r="A10" s="24"/>
      <c r="B10" s="25">
        <f>B9+0.5</f>
        <v>5.5</v>
      </c>
      <c r="C10" s="26">
        <f>-1.753*SQRT(C$3)-0.267*1010/283/TAN(RADIANS($B10+0.04848/(TAN(RADIANS($B10))+0.028)))</f>
        <v>-9.236672836754995</v>
      </c>
      <c r="D10" s="27">
        <f>-1.753*SQRT(D$3)-0.267*1010/283/TAN(RADIANS($B10+0.04848/(TAN(RADIANS($B10))+0.028)))</f>
        <v>-11.71578921159503</v>
      </c>
      <c r="E10" s="27">
        <f>-1.753*SQRT(E$3)-0.267*1010/283/TAN(RADIANS($B10+0.04848/(TAN(RADIANS($B10))+0.028)))</f>
        <v>-12.74267283675499</v>
      </c>
      <c r="F10" s="27">
        <f>-1.753*SQRT(F$3)-0.267*1010/283/TAN(RADIANS($B10+0.04848/(TAN(RADIANS($B10))+0.028)))</f>
        <v>-13.53062835585391</v>
      </c>
      <c r="G10" s="27">
        <f>-1.753*SQRT(G$3)-0.267*1010/283/TAN(RADIANS($B10+0.04848/(TAN(RADIANS($B10))+0.028)))</f>
        <v>-14.19490558643507</v>
      </c>
      <c r="H10" s="27">
        <f>-1.753*SQRT(H$3)-0.267*1010/283/TAN(RADIANS($B10+0.04848/(TAN(RADIANS($B10))+0.028)))</f>
        <v>-14.78014557503016</v>
      </c>
      <c r="I10" s="27">
        <f>-1.753*SQRT(I$3)-0.267*1010/283/TAN(RADIANS($B10+0.04848/(TAN(RADIANS($B10))+0.028)))</f>
        <v>-15.30924296809148</v>
      </c>
      <c r="J10" s="27">
        <f>-1.753*SQRT(J$3)-0.267*1010/283/TAN(RADIANS($B10+0.04848/(TAN(RADIANS($B10))+0.028)))</f>
        <v>-15.79579823576971</v>
      </c>
      <c r="K10" s="27">
        <f>-1.753*SQRT(K$3)-0.267*1010/283/TAN(RADIANS($B10+0.04848/(TAN(RADIANS($B10))+0.028)))</f>
        <v>-16.248672836755</v>
      </c>
      <c r="L10" s="27">
        <f>-1.753*SQRT(L$3)-0.267*1010/283/TAN(RADIANS($B10+0.04848/(TAN(RADIANS($B10))+0.028)))</f>
        <v>-16.6740219612751</v>
      </c>
      <c r="M10" s="27">
        <f>-1.753*SQRT(M$3)-0.267*1010/283/TAN(RADIANS($B10+0.04848/(TAN(RADIANS($B10))+0.028)))</f>
        <v>-17.07632716586926</v>
      </c>
      <c r="N10" s="27">
        <f>-1.753*SQRT(N$3)-0.267*1010/283/TAN(RADIANS($B10+0.04848/(TAN(RADIANS($B10))+0.028)))</f>
        <v>-17.45897166372546</v>
      </c>
      <c r="O10" s="27">
        <f>-1.753*SQRT(O$3)-0.267*1010/283/TAN(RADIANS($B10+0.04848/(TAN(RADIANS($B10))+0.028)))</f>
        <v>-17.82458387495281</v>
      </c>
      <c r="P10" s="27">
        <f>-1.753*SQRT(P$3)-0.267*1010/283/TAN(RADIANS($B10+0.04848/(TAN(RADIANS($B10))+0.028)))</f>
        <v>-18.17525404408315</v>
      </c>
      <c r="Q10" s="27">
        <f>-1.753*SQRT(Q$3)-0.267*1010/283/TAN(RADIANS($B10+0.04848/(TAN(RADIANS($B10))+0.028)))</f>
        <v>-18.51267693334745</v>
      </c>
      <c r="R10" s="27">
        <f>-1.753*SQRT(R$3)-0.267*1010/283/TAN(RADIANS($B10+0.04848/(TAN(RADIANS($B10))+0.028)))</f>
        <v>-18.83824926982056</v>
      </c>
      <c r="S10" s="27">
        <f>-1.753*SQRT(S$3)-0.267*1010/283/TAN(RADIANS($B10+0.04848/(TAN(RADIANS($B10))+0.028)))</f>
        <v>-19.15313833611514</v>
      </c>
      <c r="T10" s="27">
        <f>-1.753*SQRT(T$3)-0.267*1010/283/TAN(RADIANS($B10+0.04848/(TAN(RADIANS($B10))+0.028)))</f>
        <v>-19.45833150841881</v>
      </c>
      <c r="U10" s="27">
        <f>-1.753*SQRT(U$3)-0.267*1010/283/TAN(RADIANS($B10+0.04848/(TAN(RADIANS($B10))+0.028)))</f>
        <v>-19.75467283675499</v>
      </c>
      <c r="V10" s="27">
        <f>-1.753*SQRT(V$3)-0.267*1010/283/TAN(RADIANS($B10+0.04848/(TAN(RADIANS($B10))+0.028)))</f>
        <v>-20.04289058395961</v>
      </c>
      <c r="W10" s="28">
        <f>-1.753*SQRT(W$3)-0.267*1010/283/TAN(RADIANS($B10+0.04848/(TAN(RADIANS($B10))+0.028)))</f>
        <v>-20.32361831330533</v>
      </c>
    </row>
    <row r="11" ht="17" customHeight="1">
      <c r="A11" s="24"/>
      <c r="B11" s="25">
        <f>B10+0.5</f>
        <v>6</v>
      </c>
      <c r="C11" s="26">
        <f>-1.753*SQRT(C$3)-0.267*1010/283/TAN(RADIANS($B11+0.04848/(TAN(RADIANS($B11))+0.028)))</f>
        <v>-8.543424335005708</v>
      </c>
      <c r="D11" s="27">
        <f>-1.753*SQRT(D$3)-0.267*1010/283/TAN(RADIANS($B11+0.04848/(TAN(RADIANS($B11))+0.028)))</f>
        <v>-11.02254070984574</v>
      </c>
      <c r="E11" s="27">
        <f>-1.753*SQRT(E$3)-0.267*1010/283/TAN(RADIANS($B11+0.04848/(TAN(RADIANS($B11))+0.028)))</f>
        <v>-12.04942433500571</v>
      </c>
      <c r="F11" s="27">
        <f>-1.753*SQRT(F$3)-0.267*1010/283/TAN(RADIANS($B11+0.04848/(TAN(RADIANS($B11))+0.028)))</f>
        <v>-12.83737985410462</v>
      </c>
      <c r="G11" s="27">
        <f>-1.753*SQRT(G$3)-0.267*1010/283/TAN(RADIANS($B11+0.04848/(TAN(RADIANS($B11))+0.028)))</f>
        <v>-13.50165708468578</v>
      </c>
      <c r="H11" s="27">
        <f>-1.753*SQRT(H$3)-0.267*1010/283/TAN(RADIANS($B11+0.04848/(TAN(RADIANS($B11))+0.028)))</f>
        <v>-14.08689707328088</v>
      </c>
      <c r="I11" s="27">
        <f>-1.753*SQRT(I$3)-0.267*1010/283/TAN(RADIANS($B11+0.04848/(TAN(RADIANS($B11))+0.028)))</f>
        <v>-14.61599446634219</v>
      </c>
      <c r="J11" s="27">
        <f>-1.753*SQRT(J$3)-0.267*1010/283/TAN(RADIANS($B11+0.04848/(TAN(RADIANS($B11))+0.028)))</f>
        <v>-15.10254973402043</v>
      </c>
      <c r="K11" s="27">
        <f>-1.753*SQRT(K$3)-0.267*1010/283/TAN(RADIANS($B11+0.04848/(TAN(RADIANS($B11))+0.028)))</f>
        <v>-15.55542433500571</v>
      </c>
      <c r="L11" s="27">
        <f>-1.753*SQRT(L$3)-0.267*1010/283/TAN(RADIANS($B11+0.04848/(TAN(RADIANS($B11))+0.028)))</f>
        <v>-15.98077345952581</v>
      </c>
      <c r="M11" s="27">
        <f>-1.753*SQRT(M$3)-0.267*1010/283/TAN(RADIANS($B11+0.04848/(TAN(RADIANS($B11))+0.028)))</f>
        <v>-16.38307866411997</v>
      </c>
      <c r="N11" s="27">
        <f>-1.753*SQRT(N$3)-0.267*1010/283/TAN(RADIANS($B11+0.04848/(TAN(RADIANS($B11))+0.028)))</f>
        <v>-16.76572316197618</v>
      </c>
      <c r="O11" s="27">
        <f>-1.753*SQRT(O$3)-0.267*1010/283/TAN(RADIANS($B11+0.04848/(TAN(RADIANS($B11))+0.028)))</f>
        <v>-17.13133537320353</v>
      </c>
      <c r="P11" s="27">
        <f>-1.753*SQRT(P$3)-0.267*1010/283/TAN(RADIANS($B11+0.04848/(TAN(RADIANS($B11))+0.028)))</f>
        <v>-17.48200554233386</v>
      </c>
      <c r="Q11" s="27">
        <f>-1.753*SQRT(Q$3)-0.267*1010/283/TAN(RADIANS($B11+0.04848/(TAN(RADIANS($B11))+0.028)))</f>
        <v>-17.81942843159816</v>
      </c>
      <c r="R11" s="27">
        <f>-1.753*SQRT(R$3)-0.267*1010/283/TAN(RADIANS($B11+0.04848/(TAN(RADIANS($B11))+0.028)))</f>
        <v>-18.14500076807127</v>
      </c>
      <c r="S11" s="27">
        <f>-1.753*SQRT(S$3)-0.267*1010/283/TAN(RADIANS($B11+0.04848/(TAN(RADIANS($B11))+0.028)))</f>
        <v>-18.45988983436585</v>
      </c>
      <c r="T11" s="27">
        <f>-1.753*SQRT(T$3)-0.267*1010/283/TAN(RADIANS($B11+0.04848/(TAN(RADIANS($B11))+0.028)))</f>
        <v>-18.76508300666952</v>
      </c>
      <c r="U11" s="27">
        <f>-1.753*SQRT(U$3)-0.267*1010/283/TAN(RADIANS($B11+0.04848/(TAN(RADIANS($B11))+0.028)))</f>
        <v>-19.06142433500571</v>
      </c>
      <c r="V11" s="27">
        <f>-1.753*SQRT(V$3)-0.267*1010/283/TAN(RADIANS($B11+0.04848/(TAN(RADIANS($B11))+0.028)))</f>
        <v>-19.34964208221032</v>
      </c>
      <c r="W11" s="28">
        <f>-1.753*SQRT(W$3)-0.267*1010/283/TAN(RADIANS($B11+0.04848/(TAN(RADIANS($B11))+0.028)))</f>
        <v>-19.63036981155605</v>
      </c>
    </row>
    <row r="12" ht="14" customHeight="1">
      <c r="A12" s="24"/>
      <c r="B12" s="25">
        <f>B11+0.5</f>
        <v>6.5</v>
      </c>
      <c r="C12" s="26">
        <f>-1.753*SQRT(C$3)-0.267*1010/283/TAN(RADIANS($B12+0.04848/(TAN(RADIANS($B12))+0.028)))</f>
        <v>-7.942230665567072</v>
      </c>
      <c r="D12" s="27">
        <f>-1.753*SQRT(D$3)-0.267*1010/283/TAN(RADIANS($B12+0.04848/(TAN(RADIANS($B12))+0.028)))</f>
        <v>-10.42134704040711</v>
      </c>
      <c r="E12" s="27">
        <f>-1.753*SQRT(E$3)-0.267*1010/283/TAN(RADIANS($B12+0.04848/(TAN(RADIANS($B12))+0.028)))</f>
        <v>-11.44823066556707</v>
      </c>
      <c r="F12" s="27">
        <f>-1.753*SQRT(F$3)-0.267*1010/283/TAN(RADIANS($B12+0.04848/(TAN(RADIANS($B12))+0.028)))</f>
        <v>-12.23618618466598</v>
      </c>
      <c r="G12" s="27">
        <f>-1.753*SQRT(G$3)-0.267*1010/283/TAN(RADIANS($B12+0.04848/(TAN(RADIANS($B12))+0.028)))</f>
        <v>-12.90046341524714</v>
      </c>
      <c r="H12" s="27">
        <f>-1.753*SQRT(H$3)-0.267*1010/283/TAN(RADIANS($B12+0.04848/(TAN(RADIANS($B12))+0.028)))</f>
        <v>-13.48570340384224</v>
      </c>
      <c r="I12" s="27">
        <f>-1.753*SQRT(I$3)-0.267*1010/283/TAN(RADIANS($B12+0.04848/(TAN(RADIANS($B12))+0.028)))</f>
        <v>-14.01480079690355</v>
      </c>
      <c r="J12" s="27">
        <f>-1.753*SQRT(J$3)-0.267*1010/283/TAN(RADIANS($B12+0.04848/(TAN(RADIANS($B12))+0.028)))</f>
        <v>-14.50135606458179</v>
      </c>
      <c r="K12" s="27">
        <f>-1.753*SQRT(K$3)-0.267*1010/283/TAN(RADIANS($B12+0.04848/(TAN(RADIANS($B12))+0.028)))</f>
        <v>-14.95423066556707</v>
      </c>
      <c r="L12" s="27">
        <f>-1.753*SQRT(L$3)-0.267*1010/283/TAN(RADIANS($B12+0.04848/(TAN(RADIANS($B12))+0.028)))</f>
        <v>-15.37957979008718</v>
      </c>
      <c r="M12" s="27">
        <f>-1.753*SQRT(M$3)-0.267*1010/283/TAN(RADIANS($B12+0.04848/(TAN(RADIANS($B12))+0.028)))</f>
        <v>-15.78188499468133</v>
      </c>
      <c r="N12" s="27">
        <f>-1.753*SQRT(N$3)-0.267*1010/283/TAN(RADIANS($B12+0.04848/(TAN(RADIANS($B12))+0.028)))</f>
        <v>-16.16452949253754</v>
      </c>
      <c r="O12" s="27">
        <f>-1.753*SQRT(O$3)-0.267*1010/283/TAN(RADIANS($B12+0.04848/(TAN(RADIANS($B12))+0.028)))</f>
        <v>-16.53014170376489</v>
      </c>
      <c r="P12" s="27">
        <f>-1.753*SQRT(P$3)-0.267*1010/283/TAN(RADIANS($B12+0.04848/(TAN(RADIANS($B12))+0.028)))</f>
        <v>-16.88081187289522</v>
      </c>
      <c r="Q12" s="27">
        <f>-1.753*SQRT(Q$3)-0.267*1010/283/TAN(RADIANS($B12+0.04848/(TAN(RADIANS($B12))+0.028)))</f>
        <v>-17.21823476215953</v>
      </c>
      <c r="R12" s="27">
        <f>-1.753*SQRT(R$3)-0.267*1010/283/TAN(RADIANS($B12+0.04848/(TAN(RADIANS($B12))+0.028)))</f>
        <v>-17.54380709863263</v>
      </c>
      <c r="S12" s="27">
        <f>-1.753*SQRT(S$3)-0.267*1010/283/TAN(RADIANS($B12+0.04848/(TAN(RADIANS($B12))+0.028)))</f>
        <v>-17.85869616492722</v>
      </c>
      <c r="T12" s="27">
        <f>-1.753*SQRT(T$3)-0.267*1010/283/TAN(RADIANS($B12+0.04848/(TAN(RADIANS($B12))+0.028)))</f>
        <v>-18.16388933723088</v>
      </c>
      <c r="U12" s="27">
        <f>-1.753*SQRT(U$3)-0.267*1010/283/TAN(RADIANS($B12+0.04848/(TAN(RADIANS($B12))+0.028)))</f>
        <v>-18.46023066556707</v>
      </c>
      <c r="V12" s="27">
        <f>-1.753*SQRT(V$3)-0.267*1010/283/TAN(RADIANS($B12+0.04848/(TAN(RADIANS($B12))+0.028)))</f>
        <v>-18.74844841277169</v>
      </c>
      <c r="W12" s="28">
        <f>-1.753*SQRT(W$3)-0.267*1010/283/TAN(RADIANS($B12+0.04848/(TAN(RADIANS($B12))+0.028)))</f>
        <v>-19.02917614211741</v>
      </c>
    </row>
    <row r="13" ht="14" customHeight="1">
      <c r="A13" s="24"/>
      <c r="B13" s="25">
        <f>B12+0.5</f>
        <v>7</v>
      </c>
      <c r="C13" s="26">
        <f>-1.753*SQRT(C$3)-0.267*1010/283/TAN(RADIANS($B13+0.04848/(TAN(RADIANS($B13))+0.028)))</f>
        <v>-7.416427901195117</v>
      </c>
      <c r="D13" s="27">
        <f>-1.753*SQRT(D$3)-0.267*1010/283/TAN(RADIANS($B13+0.04848/(TAN(RADIANS($B13))+0.028)))</f>
        <v>-9.895544276035153</v>
      </c>
      <c r="E13" s="27">
        <f>-1.753*SQRT(E$3)-0.267*1010/283/TAN(RADIANS($B13+0.04848/(TAN(RADIANS($B13))+0.028)))</f>
        <v>-10.92242790119512</v>
      </c>
      <c r="F13" s="27">
        <f>-1.753*SQRT(F$3)-0.267*1010/283/TAN(RADIANS($B13+0.04848/(TAN(RADIANS($B13))+0.028)))</f>
        <v>-11.71038342029403</v>
      </c>
      <c r="G13" s="27">
        <f>-1.753*SQRT(G$3)-0.267*1010/283/TAN(RADIANS($B13+0.04848/(TAN(RADIANS($B13))+0.028)))</f>
        <v>-12.37466065087519</v>
      </c>
      <c r="H13" s="27">
        <f>-1.753*SQRT(H$3)-0.267*1010/283/TAN(RADIANS($B13+0.04848/(TAN(RADIANS($B13))+0.028)))</f>
        <v>-12.95990063947029</v>
      </c>
      <c r="I13" s="27">
        <f>-1.753*SQRT(I$3)-0.267*1010/283/TAN(RADIANS($B13+0.04848/(TAN(RADIANS($B13))+0.028)))</f>
        <v>-13.4889980325316</v>
      </c>
      <c r="J13" s="27">
        <f>-1.753*SQRT(J$3)-0.267*1010/283/TAN(RADIANS($B13+0.04848/(TAN(RADIANS($B13))+0.028)))</f>
        <v>-13.97555330020984</v>
      </c>
      <c r="K13" s="27">
        <f>-1.753*SQRT(K$3)-0.267*1010/283/TAN(RADIANS($B13+0.04848/(TAN(RADIANS($B13))+0.028)))</f>
        <v>-14.42842790119512</v>
      </c>
      <c r="L13" s="27">
        <f>-1.753*SQRT(L$3)-0.267*1010/283/TAN(RADIANS($B13+0.04848/(TAN(RADIANS($B13))+0.028)))</f>
        <v>-14.85377702571522</v>
      </c>
      <c r="M13" s="27">
        <f>-1.753*SQRT(M$3)-0.267*1010/283/TAN(RADIANS($B13+0.04848/(TAN(RADIANS($B13))+0.028)))</f>
        <v>-15.25608223030938</v>
      </c>
      <c r="N13" s="27">
        <f>-1.753*SQRT(N$3)-0.267*1010/283/TAN(RADIANS($B13+0.04848/(TAN(RADIANS($B13))+0.028)))</f>
        <v>-15.63872672816559</v>
      </c>
      <c r="O13" s="27">
        <f>-1.753*SQRT(O$3)-0.267*1010/283/TAN(RADIANS($B13+0.04848/(TAN(RADIANS($B13))+0.028)))</f>
        <v>-16.00433893939294</v>
      </c>
      <c r="P13" s="27">
        <f>-1.753*SQRT(P$3)-0.267*1010/283/TAN(RADIANS($B13+0.04848/(TAN(RADIANS($B13))+0.028)))</f>
        <v>-16.35500910852327</v>
      </c>
      <c r="Q13" s="27">
        <f>-1.753*SQRT(Q$3)-0.267*1010/283/TAN(RADIANS($B13+0.04848/(TAN(RADIANS($B13))+0.028)))</f>
        <v>-16.69243199778757</v>
      </c>
      <c r="R13" s="27">
        <f>-1.753*SQRT(R$3)-0.267*1010/283/TAN(RADIANS($B13+0.04848/(TAN(RADIANS($B13))+0.028)))</f>
        <v>-17.01800433426068</v>
      </c>
      <c r="S13" s="27">
        <f>-1.753*SQRT(S$3)-0.267*1010/283/TAN(RADIANS($B13+0.04848/(TAN(RADIANS($B13))+0.028)))</f>
        <v>-17.33289340055526</v>
      </c>
      <c r="T13" s="27">
        <f>-1.753*SQRT(T$3)-0.267*1010/283/TAN(RADIANS($B13+0.04848/(TAN(RADIANS($B13))+0.028)))</f>
        <v>-17.63808657285893</v>
      </c>
      <c r="U13" s="27">
        <f>-1.753*SQRT(U$3)-0.267*1010/283/TAN(RADIANS($B13+0.04848/(TAN(RADIANS($B13))+0.028)))</f>
        <v>-17.93442790119511</v>
      </c>
      <c r="V13" s="27">
        <f>-1.753*SQRT(V$3)-0.267*1010/283/TAN(RADIANS($B13+0.04848/(TAN(RADIANS($B13))+0.028)))</f>
        <v>-18.22264564839973</v>
      </c>
      <c r="W13" s="28">
        <f>-1.753*SQRT(W$3)-0.267*1010/283/TAN(RADIANS($B13+0.04848/(TAN(RADIANS($B13))+0.028)))</f>
        <v>-18.50337337774545</v>
      </c>
    </row>
    <row r="14" ht="17" customHeight="1">
      <c r="A14" s="24"/>
      <c r="B14" s="25">
        <f>B13+0.5</f>
        <v>7.5</v>
      </c>
      <c r="C14" s="26">
        <f>-1.753*SQRT(C$3)-0.267*1010/283/TAN(RADIANS($B14+0.04848/(TAN(RADIANS($B14))+0.028)))</f>
        <v>-6.953018766663382</v>
      </c>
      <c r="D14" s="27">
        <f>-1.753*SQRT(D$3)-0.267*1010/283/TAN(RADIANS($B14+0.04848/(TAN(RADIANS($B14))+0.028)))</f>
        <v>-9.432135141503418</v>
      </c>
      <c r="E14" s="27">
        <f>-1.753*SQRT(E$3)-0.267*1010/283/TAN(RADIANS($B14+0.04848/(TAN(RADIANS($B14))+0.028)))</f>
        <v>-10.45901876666338</v>
      </c>
      <c r="F14" s="27">
        <f>-1.753*SQRT(F$3)-0.267*1010/283/TAN(RADIANS($B14+0.04848/(TAN(RADIANS($B14))+0.028)))</f>
        <v>-11.24697428576229</v>
      </c>
      <c r="G14" s="27">
        <f>-1.753*SQRT(G$3)-0.267*1010/283/TAN(RADIANS($B14+0.04848/(TAN(RADIANS($B14))+0.028)))</f>
        <v>-11.91125151634345</v>
      </c>
      <c r="H14" s="27">
        <f>-1.753*SQRT(H$3)-0.267*1010/283/TAN(RADIANS($B14+0.04848/(TAN(RADIANS($B14))+0.028)))</f>
        <v>-12.49649150493855</v>
      </c>
      <c r="I14" s="27">
        <f>-1.753*SQRT(I$3)-0.267*1010/283/TAN(RADIANS($B14+0.04848/(TAN(RADIANS($B14))+0.028)))</f>
        <v>-13.02558889799986</v>
      </c>
      <c r="J14" s="27">
        <f>-1.753*SQRT(J$3)-0.267*1010/283/TAN(RADIANS($B14+0.04848/(TAN(RADIANS($B14))+0.028)))</f>
        <v>-13.5121441656781</v>
      </c>
      <c r="K14" s="27">
        <f>-1.753*SQRT(K$3)-0.267*1010/283/TAN(RADIANS($B14+0.04848/(TAN(RADIANS($B14))+0.028)))</f>
        <v>-13.96501876666338</v>
      </c>
      <c r="L14" s="27">
        <f>-1.753*SQRT(L$3)-0.267*1010/283/TAN(RADIANS($B14+0.04848/(TAN(RADIANS($B14))+0.028)))</f>
        <v>-14.39036789118349</v>
      </c>
      <c r="M14" s="27">
        <f>-1.753*SQRT(M$3)-0.267*1010/283/TAN(RADIANS($B14+0.04848/(TAN(RADIANS($B14))+0.028)))</f>
        <v>-14.79267309577764</v>
      </c>
      <c r="N14" s="27">
        <f>-1.753*SQRT(N$3)-0.267*1010/283/TAN(RADIANS($B14+0.04848/(TAN(RADIANS($B14))+0.028)))</f>
        <v>-15.17531759363385</v>
      </c>
      <c r="O14" s="27">
        <f>-1.753*SQRT(O$3)-0.267*1010/283/TAN(RADIANS($B14+0.04848/(TAN(RADIANS($B14))+0.028)))</f>
        <v>-15.5409298048612</v>
      </c>
      <c r="P14" s="27">
        <f>-1.753*SQRT(P$3)-0.267*1010/283/TAN(RADIANS($B14+0.04848/(TAN(RADIANS($B14))+0.028)))</f>
        <v>-15.89159997399153</v>
      </c>
      <c r="Q14" s="27">
        <f>-1.753*SQRT(Q$3)-0.267*1010/283/TAN(RADIANS($B14+0.04848/(TAN(RADIANS($B14))+0.028)))</f>
        <v>-16.22902286325584</v>
      </c>
      <c r="R14" s="27">
        <f>-1.753*SQRT(R$3)-0.267*1010/283/TAN(RADIANS($B14+0.04848/(TAN(RADIANS($B14))+0.028)))</f>
        <v>-16.55459519972894</v>
      </c>
      <c r="S14" s="27">
        <f>-1.753*SQRT(S$3)-0.267*1010/283/TAN(RADIANS($B14+0.04848/(TAN(RADIANS($B14))+0.028)))</f>
        <v>-16.86948426602353</v>
      </c>
      <c r="T14" s="27">
        <f>-1.753*SQRT(T$3)-0.267*1010/283/TAN(RADIANS($B14+0.04848/(TAN(RADIANS($B14))+0.028)))</f>
        <v>-17.17467743832719</v>
      </c>
      <c r="U14" s="27">
        <f>-1.753*SQRT(U$3)-0.267*1010/283/TAN(RADIANS($B14+0.04848/(TAN(RADIANS($B14))+0.028)))</f>
        <v>-17.47101876666338</v>
      </c>
      <c r="V14" s="27">
        <f>-1.753*SQRT(V$3)-0.267*1010/283/TAN(RADIANS($B14+0.04848/(TAN(RADIANS($B14))+0.028)))</f>
        <v>-17.759236513868</v>
      </c>
      <c r="W14" s="28">
        <f>-1.753*SQRT(W$3)-0.267*1010/283/TAN(RADIANS($B14+0.04848/(TAN(RADIANS($B14))+0.028)))</f>
        <v>-18.03996424321372</v>
      </c>
    </row>
    <row r="15" ht="14" customHeight="1">
      <c r="A15" s="24"/>
      <c r="B15" s="25">
        <f>B14+0.5</f>
        <v>8</v>
      </c>
      <c r="C15" s="26">
        <f>-1.753*SQRT(C$3)-0.267*1010/283/TAN(RADIANS($B15+0.04848/(TAN(RADIANS($B15))+0.028)))</f>
        <v>-6.54174979056083</v>
      </c>
      <c r="D15" s="27">
        <f>-1.753*SQRT(D$3)-0.267*1010/283/TAN(RADIANS($B15+0.04848/(TAN(RADIANS($B15))+0.028)))</f>
        <v>-9.020866165400864</v>
      </c>
      <c r="E15" s="27">
        <f>-1.753*SQRT(E$3)-0.267*1010/283/TAN(RADIANS($B15+0.04848/(TAN(RADIANS($B15))+0.028)))</f>
        <v>-10.04774979056083</v>
      </c>
      <c r="F15" s="27">
        <f>-1.753*SQRT(F$3)-0.267*1010/283/TAN(RADIANS($B15+0.04848/(TAN(RADIANS($B15))+0.028)))</f>
        <v>-10.83570530965974</v>
      </c>
      <c r="G15" s="27">
        <f>-1.753*SQRT(G$3)-0.267*1010/283/TAN(RADIANS($B15+0.04848/(TAN(RADIANS($B15))+0.028)))</f>
        <v>-11.4999825402409</v>
      </c>
      <c r="H15" s="27">
        <f>-1.753*SQRT(H$3)-0.267*1010/283/TAN(RADIANS($B15+0.04848/(TAN(RADIANS($B15))+0.028)))</f>
        <v>-12.085222528836</v>
      </c>
      <c r="I15" s="27">
        <f>-1.753*SQRT(I$3)-0.267*1010/283/TAN(RADIANS($B15+0.04848/(TAN(RADIANS($B15))+0.028)))</f>
        <v>-12.61431992189731</v>
      </c>
      <c r="J15" s="27">
        <f>-1.753*SQRT(J$3)-0.267*1010/283/TAN(RADIANS($B15+0.04848/(TAN(RADIANS($B15))+0.028)))</f>
        <v>-13.10087518957555</v>
      </c>
      <c r="K15" s="27">
        <f>-1.753*SQRT(K$3)-0.267*1010/283/TAN(RADIANS($B15+0.04848/(TAN(RADIANS($B15))+0.028)))</f>
        <v>-13.55374979056083</v>
      </c>
      <c r="L15" s="27">
        <f>-1.753*SQRT(L$3)-0.267*1010/283/TAN(RADIANS($B15+0.04848/(TAN(RADIANS($B15))+0.028)))</f>
        <v>-13.97909891508094</v>
      </c>
      <c r="M15" s="27">
        <f>-1.753*SQRT(M$3)-0.267*1010/283/TAN(RADIANS($B15+0.04848/(TAN(RADIANS($B15))+0.028)))</f>
        <v>-14.38140411967509</v>
      </c>
      <c r="N15" s="27">
        <f>-1.753*SQRT(N$3)-0.267*1010/283/TAN(RADIANS($B15+0.04848/(TAN(RADIANS($B15))+0.028)))</f>
        <v>-14.7640486175313</v>
      </c>
      <c r="O15" s="27">
        <f>-1.753*SQRT(O$3)-0.267*1010/283/TAN(RADIANS($B15+0.04848/(TAN(RADIANS($B15))+0.028)))</f>
        <v>-15.12966082875865</v>
      </c>
      <c r="P15" s="27">
        <f>-1.753*SQRT(P$3)-0.267*1010/283/TAN(RADIANS($B15+0.04848/(TAN(RADIANS($B15))+0.028)))</f>
        <v>-15.48033099788898</v>
      </c>
      <c r="Q15" s="27">
        <f>-1.753*SQRT(Q$3)-0.267*1010/283/TAN(RADIANS($B15+0.04848/(TAN(RADIANS($B15))+0.028)))</f>
        <v>-15.81775388715328</v>
      </c>
      <c r="R15" s="27">
        <f>-1.753*SQRT(R$3)-0.267*1010/283/TAN(RADIANS($B15+0.04848/(TAN(RADIANS($B15))+0.028)))</f>
        <v>-16.14332622362639</v>
      </c>
      <c r="S15" s="27">
        <f>-1.753*SQRT(S$3)-0.267*1010/283/TAN(RADIANS($B15+0.04848/(TAN(RADIANS($B15))+0.028)))</f>
        <v>-16.45821528992097</v>
      </c>
      <c r="T15" s="27">
        <f>-1.753*SQRT(T$3)-0.267*1010/283/TAN(RADIANS($B15+0.04848/(TAN(RADIANS($B15))+0.028)))</f>
        <v>-16.76340846222464</v>
      </c>
      <c r="U15" s="27">
        <f>-1.753*SQRT(U$3)-0.267*1010/283/TAN(RADIANS($B15+0.04848/(TAN(RADIANS($B15))+0.028)))</f>
        <v>-17.05974979056083</v>
      </c>
      <c r="V15" s="27">
        <f>-1.753*SQRT(V$3)-0.267*1010/283/TAN(RADIANS($B15+0.04848/(TAN(RADIANS($B15))+0.028)))</f>
        <v>-17.34796753776545</v>
      </c>
      <c r="W15" s="28">
        <f>-1.753*SQRT(W$3)-0.267*1010/283/TAN(RADIANS($B15+0.04848/(TAN(RADIANS($B15))+0.028)))</f>
        <v>-17.62869526711117</v>
      </c>
    </row>
    <row r="16" ht="14" customHeight="1">
      <c r="A16" s="24"/>
      <c r="B16" s="25">
        <f>B15+0.5</f>
        <v>8.5</v>
      </c>
      <c r="C16" s="26">
        <f>-1.753*SQRT(C$3)-0.267*1010/283/TAN(RADIANS($B16+0.04848/(TAN(RADIANS($B16))+0.028)))</f>
        <v>-6.174443608308735</v>
      </c>
      <c r="D16" s="27">
        <f>-1.753*SQRT(D$3)-0.267*1010/283/TAN(RADIANS($B16+0.04848/(TAN(RADIANS($B16))+0.028)))</f>
        <v>-8.653559983148771</v>
      </c>
      <c r="E16" s="27">
        <f>-1.753*SQRT(E$3)-0.267*1010/283/TAN(RADIANS($B16+0.04848/(TAN(RADIANS($B16))+0.028)))</f>
        <v>-9.680443608308735</v>
      </c>
      <c r="F16" s="27">
        <f>-1.753*SQRT(F$3)-0.267*1010/283/TAN(RADIANS($B16+0.04848/(TAN(RADIANS($B16))+0.028)))</f>
        <v>-10.46839912740765</v>
      </c>
      <c r="G16" s="27">
        <f>-1.753*SQRT(G$3)-0.267*1010/283/TAN(RADIANS($B16+0.04848/(TAN(RADIANS($B16))+0.028)))</f>
        <v>-11.13267635798881</v>
      </c>
      <c r="H16" s="27">
        <f>-1.753*SQRT(H$3)-0.267*1010/283/TAN(RADIANS($B16+0.04848/(TAN(RADIANS($B16))+0.028)))</f>
        <v>-11.71791634658391</v>
      </c>
      <c r="I16" s="27">
        <f>-1.753*SQRT(I$3)-0.267*1010/283/TAN(RADIANS($B16+0.04848/(TAN(RADIANS($B16))+0.028)))</f>
        <v>-12.24701373964522</v>
      </c>
      <c r="J16" s="27">
        <f>-1.753*SQRT(J$3)-0.267*1010/283/TAN(RADIANS($B16+0.04848/(TAN(RADIANS($B16))+0.028)))</f>
        <v>-12.73356900732345</v>
      </c>
      <c r="K16" s="27">
        <f>-1.753*SQRT(K$3)-0.267*1010/283/TAN(RADIANS($B16+0.04848/(TAN(RADIANS($B16))+0.028)))</f>
        <v>-13.18644360830874</v>
      </c>
      <c r="L16" s="27">
        <f>-1.753*SQRT(L$3)-0.267*1010/283/TAN(RADIANS($B16+0.04848/(TAN(RADIANS($B16))+0.028)))</f>
        <v>-13.61179273282884</v>
      </c>
      <c r="M16" s="27">
        <f>-1.753*SQRT(M$3)-0.267*1010/283/TAN(RADIANS($B16+0.04848/(TAN(RADIANS($B16))+0.028)))</f>
        <v>-14.014097937423</v>
      </c>
      <c r="N16" s="27">
        <f>-1.753*SQRT(N$3)-0.267*1010/283/TAN(RADIANS($B16+0.04848/(TAN(RADIANS($B16))+0.028)))</f>
        <v>-14.39674243527921</v>
      </c>
      <c r="O16" s="27">
        <f>-1.753*SQRT(O$3)-0.267*1010/283/TAN(RADIANS($B16+0.04848/(TAN(RADIANS($B16))+0.028)))</f>
        <v>-14.76235464650656</v>
      </c>
      <c r="P16" s="27">
        <f>-1.753*SQRT(P$3)-0.267*1010/283/TAN(RADIANS($B16+0.04848/(TAN(RADIANS($B16))+0.028)))</f>
        <v>-15.11302481563689</v>
      </c>
      <c r="Q16" s="27">
        <f>-1.753*SQRT(Q$3)-0.267*1010/283/TAN(RADIANS($B16+0.04848/(TAN(RADIANS($B16))+0.028)))</f>
        <v>-15.45044770490119</v>
      </c>
      <c r="R16" s="27">
        <f>-1.753*SQRT(R$3)-0.267*1010/283/TAN(RADIANS($B16+0.04848/(TAN(RADIANS($B16))+0.028)))</f>
        <v>-15.7760200413743</v>
      </c>
      <c r="S16" s="27">
        <f>-1.753*SQRT(S$3)-0.267*1010/283/TAN(RADIANS($B16+0.04848/(TAN(RADIANS($B16))+0.028)))</f>
        <v>-16.09090910766888</v>
      </c>
      <c r="T16" s="27">
        <f>-1.753*SQRT(T$3)-0.267*1010/283/TAN(RADIANS($B16+0.04848/(TAN(RADIANS($B16))+0.028)))</f>
        <v>-16.39610227997255</v>
      </c>
      <c r="U16" s="27">
        <f>-1.753*SQRT(U$3)-0.267*1010/283/TAN(RADIANS($B16+0.04848/(TAN(RADIANS($B16))+0.028)))</f>
        <v>-16.69244360830874</v>
      </c>
      <c r="V16" s="27">
        <f>-1.753*SQRT(V$3)-0.267*1010/283/TAN(RADIANS($B16+0.04848/(TAN(RADIANS($B16))+0.028)))</f>
        <v>-16.98066135551335</v>
      </c>
      <c r="W16" s="28">
        <f>-1.753*SQRT(W$3)-0.267*1010/283/TAN(RADIANS($B16+0.04848/(TAN(RADIANS($B16))+0.028)))</f>
        <v>-17.26138908485908</v>
      </c>
    </row>
    <row r="17" ht="17" customHeight="1">
      <c r="A17" s="24"/>
      <c r="B17" s="25">
        <f>B16+0.5</f>
        <v>9</v>
      </c>
      <c r="C17" s="26">
        <f>-1.753*SQRT(C$3)-0.267*1010/283/TAN(RADIANS($B17+0.04848/(TAN(RADIANS($B17))+0.028)))</f>
        <v>-5.844511369430955</v>
      </c>
      <c r="D17" s="27">
        <f>-1.753*SQRT(D$3)-0.267*1010/283/TAN(RADIANS($B17+0.04848/(TAN(RADIANS($B17))+0.028)))</f>
        <v>-8.32362774427099</v>
      </c>
      <c r="E17" s="27">
        <f>-1.753*SQRT(E$3)-0.267*1010/283/TAN(RADIANS($B17+0.04848/(TAN(RADIANS($B17))+0.028)))</f>
        <v>-9.350511369430954</v>
      </c>
      <c r="F17" s="27">
        <f>-1.753*SQRT(F$3)-0.267*1010/283/TAN(RADIANS($B17+0.04848/(TAN(RADIANS($B17))+0.028)))</f>
        <v>-10.13846688852987</v>
      </c>
      <c r="G17" s="27">
        <f>-1.753*SQRT(G$3)-0.267*1010/283/TAN(RADIANS($B17+0.04848/(TAN(RADIANS($B17))+0.028)))</f>
        <v>-10.80274411911103</v>
      </c>
      <c r="H17" s="27">
        <f>-1.753*SQRT(H$3)-0.267*1010/283/TAN(RADIANS($B17+0.04848/(TAN(RADIANS($B17))+0.028)))</f>
        <v>-11.38798410770612</v>
      </c>
      <c r="I17" s="27">
        <f>-1.753*SQRT(I$3)-0.267*1010/283/TAN(RADIANS($B17+0.04848/(TAN(RADIANS($B17))+0.028)))</f>
        <v>-11.91708150076744</v>
      </c>
      <c r="J17" s="27">
        <f>-1.753*SQRT(J$3)-0.267*1010/283/TAN(RADIANS($B17+0.04848/(TAN(RADIANS($B17))+0.028)))</f>
        <v>-12.40363676844567</v>
      </c>
      <c r="K17" s="27">
        <f>-1.753*SQRT(K$3)-0.267*1010/283/TAN(RADIANS($B17+0.04848/(TAN(RADIANS($B17))+0.028)))</f>
        <v>-12.85651136943095</v>
      </c>
      <c r="L17" s="27">
        <f>-1.753*SQRT(L$3)-0.267*1010/283/TAN(RADIANS($B17+0.04848/(TAN(RADIANS($B17))+0.028)))</f>
        <v>-13.28186049395106</v>
      </c>
      <c r="M17" s="27">
        <f>-1.753*SQRT(M$3)-0.267*1010/283/TAN(RADIANS($B17+0.04848/(TAN(RADIANS($B17))+0.028)))</f>
        <v>-13.68416569854522</v>
      </c>
      <c r="N17" s="27">
        <f>-1.753*SQRT(N$3)-0.267*1010/283/TAN(RADIANS($B17+0.04848/(TAN(RADIANS($B17))+0.028)))</f>
        <v>-14.06681019640143</v>
      </c>
      <c r="O17" s="27">
        <f>-1.753*SQRT(O$3)-0.267*1010/283/TAN(RADIANS($B17+0.04848/(TAN(RADIANS($B17))+0.028)))</f>
        <v>-14.43242240762878</v>
      </c>
      <c r="P17" s="27">
        <f>-1.753*SQRT(P$3)-0.267*1010/283/TAN(RADIANS($B17+0.04848/(TAN(RADIANS($B17))+0.028)))</f>
        <v>-14.78309257675911</v>
      </c>
      <c r="Q17" s="27">
        <f>-1.753*SQRT(Q$3)-0.267*1010/283/TAN(RADIANS($B17+0.04848/(TAN(RADIANS($B17))+0.028)))</f>
        <v>-15.12051546602341</v>
      </c>
      <c r="R17" s="27">
        <f>-1.753*SQRT(R$3)-0.267*1010/283/TAN(RADIANS($B17+0.04848/(TAN(RADIANS($B17))+0.028)))</f>
        <v>-15.44608780249652</v>
      </c>
      <c r="S17" s="27">
        <f>-1.753*SQRT(S$3)-0.267*1010/283/TAN(RADIANS($B17+0.04848/(TAN(RADIANS($B17))+0.028)))</f>
        <v>-15.7609768687911</v>
      </c>
      <c r="T17" s="27">
        <f>-1.753*SQRT(T$3)-0.267*1010/283/TAN(RADIANS($B17+0.04848/(TAN(RADIANS($B17))+0.028)))</f>
        <v>-16.06617004109477</v>
      </c>
      <c r="U17" s="27">
        <f>-1.753*SQRT(U$3)-0.267*1010/283/TAN(RADIANS($B17+0.04848/(TAN(RADIANS($B17))+0.028)))</f>
        <v>-16.36251136943095</v>
      </c>
      <c r="V17" s="27">
        <f>-1.753*SQRT(V$3)-0.267*1010/283/TAN(RADIANS($B17+0.04848/(TAN(RADIANS($B17))+0.028)))</f>
        <v>-16.65072911663557</v>
      </c>
      <c r="W17" s="28">
        <f>-1.753*SQRT(W$3)-0.267*1010/283/TAN(RADIANS($B17+0.04848/(TAN(RADIANS($B17))+0.028)))</f>
        <v>-16.93145684598129</v>
      </c>
    </row>
    <row r="18" ht="14" customHeight="1">
      <c r="A18" s="24"/>
      <c r="B18" s="25">
        <f>B17+0.5</f>
        <v>9.5</v>
      </c>
      <c r="C18" s="26">
        <f>-1.753*SQRT(C$3)-0.267*1010/283/TAN(RADIANS($B18+0.04848/(TAN(RADIANS($B18))+0.028)))</f>
        <v>-5.546592950828946</v>
      </c>
      <c r="D18" s="27">
        <f>-1.753*SQRT(D$3)-0.267*1010/283/TAN(RADIANS($B18+0.04848/(TAN(RADIANS($B18))+0.028)))</f>
        <v>-8.025709325668981</v>
      </c>
      <c r="E18" s="27">
        <f>-1.753*SQRT(E$3)-0.267*1010/283/TAN(RADIANS($B18+0.04848/(TAN(RADIANS($B18))+0.028)))</f>
        <v>-9.052592950828945</v>
      </c>
      <c r="F18" s="27">
        <f>-1.753*SQRT(F$3)-0.267*1010/283/TAN(RADIANS($B18+0.04848/(TAN(RADIANS($B18))+0.028)))</f>
        <v>-9.840548469927857</v>
      </c>
      <c r="G18" s="27">
        <f>-1.753*SQRT(G$3)-0.267*1010/283/TAN(RADIANS($B18+0.04848/(TAN(RADIANS($B18))+0.028)))</f>
        <v>-10.50482570050902</v>
      </c>
      <c r="H18" s="27">
        <f>-1.753*SQRT(H$3)-0.267*1010/283/TAN(RADIANS($B18+0.04848/(TAN(RADIANS($B18))+0.028)))</f>
        <v>-11.09006568910412</v>
      </c>
      <c r="I18" s="27">
        <f>-1.753*SQRT(I$3)-0.267*1010/283/TAN(RADIANS($B18+0.04848/(TAN(RADIANS($B18))+0.028)))</f>
        <v>-11.61916308216543</v>
      </c>
      <c r="J18" s="27">
        <f>-1.753*SQRT(J$3)-0.267*1010/283/TAN(RADIANS($B18+0.04848/(TAN(RADIANS($B18))+0.028)))</f>
        <v>-12.10571834984366</v>
      </c>
      <c r="K18" s="27">
        <f>-1.753*SQRT(K$3)-0.267*1010/283/TAN(RADIANS($B18+0.04848/(TAN(RADIANS($B18))+0.028)))</f>
        <v>-12.55859295082895</v>
      </c>
      <c r="L18" s="27">
        <f>-1.753*SQRT(L$3)-0.267*1010/283/TAN(RADIANS($B18+0.04848/(TAN(RADIANS($B18))+0.028)))</f>
        <v>-12.98394207534905</v>
      </c>
      <c r="M18" s="27">
        <f>-1.753*SQRT(M$3)-0.267*1010/283/TAN(RADIANS($B18+0.04848/(TAN(RADIANS($B18))+0.028)))</f>
        <v>-13.38624727994321</v>
      </c>
      <c r="N18" s="27">
        <f>-1.753*SQRT(N$3)-0.267*1010/283/TAN(RADIANS($B18+0.04848/(TAN(RADIANS($B18))+0.028)))</f>
        <v>-13.76889177779942</v>
      </c>
      <c r="O18" s="27">
        <f>-1.753*SQRT(O$3)-0.267*1010/283/TAN(RADIANS($B18+0.04848/(TAN(RADIANS($B18))+0.028)))</f>
        <v>-14.13450398902677</v>
      </c>
      <c r="P18" s="27">
        <f>-1.753*SQRT(P$3)-0.267*1010/283/TAN(RADIANS($B18+0.04848/(TAN(RADIANS($B18))+0.028)))</f>
        <v>-14.4851741581571</v>
      </c>
      <c r="Q18" s="27">
        <f>-1.753*SQRT(Q$3)-0.267*1010/283/TAN(RADIANS($B18+0.04848/(TAN(RADIANS($B18))+0.028)))</f>
        <v>-14.8225970474214</v>
      </c>
      <c r="R18" s="27">
        <f>-1.753*SQRT(R$3)-0.267*1010/283/TAN(RADIANS($B18+0.04848/(TAN(RADIANS($B18))+0.028)))</f>
        <v>-15.14816938389451</v>
      </c>
      <c r="S18" s="27">
        <f>-1.753*SQRT(S$3)-0.267*1010/283/TAN(RADIANS($B18+0.04848/(TAN(RADIANS($B18))+0.028)))</f>
        <v>-15.46305845018909</v>
      </c>
      <c r="T18" s="27">
        <f>-1.753*SQRT(T$3)-0.267*1010/283/TAN(RADIANS($B18+0.04848/(TAN(RADIANS($B18))+0.028)))</f>
        <v>-15.76825162249276</v>
      </c>
      <c r="U18" s="27">
        <f>-1.753*SQRT(U$3)-0.267*1010/283/TAN(RADIANS($B18+0.04848/(TAN(RADIANS($B18))+0.028)))</f>
        <v>-16.06459295082895</v>
      </c>
      <c r="V18" s="27">
        <f>-1.753*SQRT(V$3)-0.267*1010/283/TAN(RADIANS($B18+0.04848/(TAN(RADIANS($B18))+0.028)))</f>
        <v>-16.35281069803356</v>
      </c>
      <c r="W18" s="28">
        <f>-1.753*SQRT(W$3)-0.267*1010/283/TAN(RADIANS($B18+0.04848/(TAN(RADIANS($B18))+0.028)))</f>
        <v>-16.63353842737929</v>
      </c>
    </row>
    <row r="19" ht="14" customHeight="1">
      <c r="A19" s="24"/>
      <c r="B19" s="25">
        <f>B18+0.5</f>
        <v>10</v>
      </c>
      <c r="C19" s="26">
        <f>-1.753*SQRT(C$3)-0.267*1010/283/TAN(RADIANS($B19+0.04848/(TAN(RADIANS($B19))+0.028)))</f>
        <v>-5.276288612949097</v>
      </c>
      <c r="D19" s="27">
        <f>-1.753*SQRT(D$3)-0.267*1010/283/TAN(RADIANS($B19+0.04848/(TAN(RADIANS($B19))+0.028)))</f>
        <v>-7.755404987789133</v>
      </c>
      <c r="E19" s="27">
        <f>-1.753*SQRT(E$3)-0.267*1010/283/TAN(RADIANS($B19+0.04848/(TAN(RADIANS($B19))+0.028)))</f>
        <v>-8.782288612949097</v>
      </c>
      <c r="F19" s="27">
        <f>-1.753*SQRT(F$3)-0.267*1010/283/TAN(RADIANS($B19+0.04848/(TAN(RADIANS($B19))+0.028)))</f>
        <v>-9.570244132048007</v>
      </c>
      <c r="G19" s="27">
        <f>-1.753*SQRT(G$3)-0.267*1010/283/TAN(RADIANS($B19+0.04848/(TAN(RADIANS($B19))+0.028)))</f>
        <v>-10.23452136262917</v>
      </c>
      <c r="H19" s="27">
        <f>-1.753*SQRT(H$3)-0.267*1010/283/TAN(RADIANS($B19+0.04848/(TAN(RADIANS($B19))+0.028)))</f>
        <v>-10.81976135122427</v>
      </c>
      <c r="I19" s="27">
        <f>-1.753*SQRT(I$3)-0.267*1010/283/TAN(RADIANS($B19+0.04848/(TAN(RADIANS($B19))+0.028)))</f>
        <v>-11.34885874428558</v>
      </c>
      <c r="J19" s="27">
        <f>-1.753*SQRT(J$3)-0.267*1010/283/TAN(RADIANS($B19+0.04848/(TAN(RADIANS($B19))+0.028)))</f>
        <v>-11.83541401196382</v>
      </c>
      <c r="K19" s="27">
        <f>-1.753*SQRT(K$3)-0.267*1010/283/TAN(RADIANS($B19+0.04848/(TAN(RADIANS($B19))+0.028)))</f>
        <v>-12.2882886129491</v>
      </c>
      <c r="L19" s="27">
        <f>-1.753*SQRT(L$3)-0.267*1010/283/TAN(RADIANS($B19+0.04848/(TAN(RADIANS($B19))+0.028)))</f>
        <v>-12.7136377374692</v>
      </c>
      <c r="M19" s="27">
        <f>-1.753*SQRT(M$3)-0.267*1010/283/TAN(RADIANS($B19+0.04848/(TAN(RADIANS($B19))+0.028)))</f>
        <v>-13.11594294206336</v>
      </c>
      <c r="N19" s="27">
        <f>-1.753*SQRT(N$3)-0.267*1010/283/TAN(RADIANS($B19+0.04848/(TAN(RADIANS($B19))+0.028)))</f>
        <v>-13.49858743991957</v>
      </c>
      <c r="O19" s="27">
        <f>-1.753*SQRT(O$3)-0.267*1010/283/TAN(RADIANS($B19+0.04848/(TAN(RADIANS($B19))+0.028)))</f>
        <v>-13.86419965114692</v>
      </c>
      <c r="P19" s="27">
        <f>-1.753*SQRT(P$3)-0.267*1010/283/TAN(RADIANS($B19+0.04848/(TAN(RADIANS($B19))+0.028)))</f>
        <v>-14.21486982027725</v>
      </c>
      <c r="Q19" s="27">
        <f>-1.753*SQRT(Q$3)-0.267*1010/283/TAN(RADIANS($B19+0.04848/(TAN(RADIANS($B19))+0.028)))</f>
        <v>-14.55229270954155</v>
      </c>
      <c r="R19" s="27">
        <f>-1.753*SQRT(R$3)-0.267*1010/283/TAN(RADIANS($B19+0.04848/(TAN(RADIANS($B19))+0.028)))</f>
        <v>-14.87786504601466</v>
      </c>
      <c r="S19" s="27">
        <f>-1.753*SQRT(S$3)-0.267*1010/283/TAN(RADIANS($B19+0.04848/(TAN(RADIANS($B19))+0.028)))</f>
        <v>-15.19275411230924</v>
      </c>
      <c r="T19" s="27">
        <f>-1.753*SQRT(T$3)-0.267*1010/283/TAN(RADIANS($B19+0.04848/(TAN(RADIANS($B19))+0.028)))</f>
        <v>-15.49794728461291</v>
      </c>
      <c r="U19" s="27">
        <f>-1.753*SQRT(U$3)-0.267*1010/283/TAN(RADIANS($B19+0.04848/(TAN(RADIANS($B19))+0.028)))</f>
        <v>-15.7942886129491</v>
      </c>
      <c r="V19" s="27">
        <f>-1.753*SQRT(V$3)-0.267*1010/283/TAN(RADIANS($B19+0.04848/(TAN(RADIANS($B19))+0.028)))</f>
        <v>-16.08250636015371</v>
      </c>
      <c r="W19" s="28">
        <f>-1.753*SQRT(W$3)-0.267*1010/283/TAN(RADIANS($B19+0.04848/(TAN(RADIANS($B19))+0.028)))</f>
        <v>-16.36323408949944</v>
      </c>
    </row>
    <row r="20" ht="17" customHeight="1">
      <c r="A20" s="24"/>
      <c r="B20" s="25">
        <f>B19+1</f>
        <v>11</v>
      </c>
      <c r="C20" s="26">
        <f>-1.753*SQRT(C$3)-0.267*1010/283/TAN(RADIANS($B20+0.04848/(TAN(RADIANS($B20))+0.028)))</f>
        <v>-4.804559637381089</v>
      </c>
      <c r="D20" s="27">
        <f>-1.753*SQRT(D$3)-0.267*1010/283/TAN(RADIANS($B20+0.04848/(TAN(RADIANS($B20))+0.028)))</f>
        <v>-7.283676012221125</v>
      </c>
      <c r="E20" s="27">
        <f>-1.753*SQRT(E$3)-0.267*1010/283/TAN(RADIANS($B20+0.04848/(TAN(RADIANS($B20))+0.028)))</f>
        <v>-8.31055963738109</v>
      </c>
      <c r="F20" s="27">
        <f>-1.753*SQRT(F$3)-0.267*1010/283/TAN(RADIANS($B20+0.04848/(TAN(RADIANS($B20))+0.028)))</f>
        <v>-9.098515156480001</v>
      </c>
      <c r="G20" s="27">
        <f>-1.753*SQRT(G$3)-0.267*1010/283/TAN(RADIANS($B20+0.04848/(TAN(RADIANS($B20))+0.028)))</f>
        <v>-9.762792387061161</v>
      </c>
      <c r="H20" s="27">
        <f>-1.753*SQRT(H$3)-0.267*1010/283/TAN(RADIANS($B20+0.04848/(TAN(RADIANS($B20))+0.028)))</f>
        <v>-10.34803237565626</v>
      </c>
      <c r="I20" s="27">
        <f>-1.753*SQRT(I$3)-0.267*1010/283/TAN(RADIANS($B20+0.04848/(TAN(RADIANS($B20))+0.028)))</f>
        <v>-10.87712976871757</v>
      </c>
      <c r="J20" s="27">
        <f>-1.753*SQRT(J$3)-0.267*1010/283/TAN(RADIANS($B20+0.04848/(TAN(RADIANS($B20))+0.028)))</f>
        <v>-11.36368503639581</v>
      </c>
      <c r="K20" s="27">
        <f>-1.753*SQRT(K$3)-0.267*1010/283/TAN(RADIANS($B20+0.04848/(TAN(RADIANS($B20))+0.028)))</f>
        <v>-11.81655963738109</v>
      </c>
      <c r="L20" s="27">
        <f>-1.753*SQRT(L$3)-0.267*1010/283/TAN(RADIANS($B20+0.04848/(TAN(RADIANS($B20))+0.028)))</f>
        <v>-12.2419087619012</v>
      </c>
      <c r="M20" s="27">
        <f>-1.753*SQRT(M$3)-0.267*1010/283/TAN(RADIANS($B20+0.04848/(TAN(RADIANS($B20))+0.028)))</f>
        <v>-12.64421396649535</v>
      </c>
      <c r="N20" s="27">
        <f>-1.753*SQRT(N$3)-0.267*1010/283/TAN(RADIANS($B20+0.04848/(TAN(RADIANS($B20))+0.028)))</f>
        <v>-13.02685846435156</v>
      </c>
      <c r="O20" s="27">
        <f>-1.753*SQRT(O$3)-0.267*1010/283/TAN(RADIANS($B20+0.04848/(TAN(RADIANS($B20))+0.028)))</f>
        <v>-13.39247067557891</v>
      </c>
      <c r="P20" s="27">
        <f>-1.753*SQRT(P$3)-0.267*1010/283/TAN(RADIANS($B20+0.04848/(TAN(RADIANS($B20))+0.028)))</f>
        <v>-13.74314084470924</v>
      </c>
      <c r="Q20" s="27">
        <f>-1.753*SQRT(Q$3)-0.267*1010/283/TAN(RADIANS($B20+0.04848/(TAN(RADIANS($B20))+0.028)))</f>
        <v>-14.08056373397354</v>
      </c>
      <c r="R20" s="27">
        <f>-1.753*SQRT(R$3)-0.267*1010/283/TAN(RADIANS($B20+0.04848/(TAN(RADIANS($B20))+0.028)))</f>
        <v>-14.40613607044665</v>
      </c>
      <c r="S20" s="27">
        <f>-1.753*SQRT(S$3)-0.267*1010/283/TAN(RADIANS($B20+0.04848/(TAN(RADIANS($B20))+0.028)))</f>
        <v>-14.72102513674123</v>
      </c>
      <c r="T20" s="27">
        <f>-1.753*SQRT(T$3)-0.267*1010/283/TAN(RADIANS($B20+0.04848/(TAN(RADIANS($B20))+0.028)))</f>
        <v>-15.0262183090449</v>
      </c>
      <c r="U20" s="27">
        <f>-1.753*SQRT(U$3)-0.267*1010/283/TAN(RADIANS($B20+0.04848/(TAN(RADIANS($B20))+0.028)))</f>
        <v>-15.32255963738109</v>
      </c>
      <c r="V20" s="27">
        <f>-1.753*SQRT(V$3)-0.267*1010/283/TAN(RADIANS($B20+0.04848/(TAN(RADIANS($B20))+0.028)))</f>
        <v>-15.6107773845857</v>
      </c>
      <c r="W20" s="28">
        <f>-1.753*SQRT(W$3)-0.267*1010/283/TAN(RADIANS($B20+0.04848/(TAN(RADIANS($B20))+0.028)))</f>
        <v>-15.89150511393143</v>
      </c>
    </row>
    <row r="21" ht="14" customHeight="1">
      <c r="A21" s="24"/>
      <c r="B21" s="25">
        <f>B20+1</f>
        <v>12</v>
      </c>
      <c r="C21" s="26">
        <f>-1.753*SQRT(C$3)-0.267*1010/283/TAN(RADIANS($B21+0.04848/(TAN(RADIANS($B21))+0.028)))</f>
        <v>-4.406754909540045</v>
      </c>
      <c r="D21" s="27">
        <f>-1.753*SQRT(D$3)-0.267*1010/283/TAN(RADIANS($B21+0.04848/(TAN(RADIANS($B21))+0.028)))</f>
        <v>-6.885871284380081</v>
      </c>
      <c r="E21" s="27">
        <f>-1.753*SQRT(E$3)-0.267*1010/283/TAN(RADIANS($B21+0.04848/(TAN(RADIANS($B21))+0.028)))</f>
        <v>-7.912754909540045</v>
      </c>
      <c r="F21" s="27">
        <f>-1.753*SQRT(F$3)-0.267*1010/283/TAN(RADIANS($B21+0.04848/(TAN(RADIANS($B21))+0.028)))</f>
        <v>-8.700710428638956</v>
      </c>
      <c r="G21" s="27">
        <f>-1.753*SQRT(G$3)-0.267*1010/283/TAN(RADIANS($B21+0.04848/(TAN(RADIANS($B21))+0.028)))</f>
        <v>-9.364987659220116</v>
      </c>
      <c r="H21" s="27">
        <f>-1.753*SQRT(H$3)-0.267*1010/283/TAN(RADIANS($B21+0.04848/(TAN(RADIANS($B21))+0.028)))</f>
        <v>-9.950227647815215</v>
      </c>
      <c r="I21" s="27">
        <f>-1.753*SQRT(I$3)-0.267*1010/283/TAN(RADIANS($B21+0.04848/(TAN(RADIANS($B21))+0.028)))</f>
        <v>-10.47932504087653</v>
      </c>
      <c r="J21" s="27">
        <f>-1.753*SQRT(J$3)-0.267*1010/283/TAN(RADIANS($B21+0.04848/(TAN(RADIANS($B21))+0.028)))</f>
        <v>-10.96588030855476</v>
      </c>
      <c r="K21" s="27">
        <f>-1.753*SQRT(K$3)-0.267*1010/283/TAN(RADIANS($B21+0.04848/(TAN(RADIANS($B21))+0.028)))</f>
        <v>-11.41875490954004</v>
      </c>
      <c r="L21" s="27">
        <f>-1.753*SQRT(L$3)-0.267*1010/283/TAN(RADIANS($B21+0.04848/(TAN(RADIANS($B21))+0.028)))</f>
        <v>-11.84410403406015</v>
      </c>
      <c r="M21" s="27">
        <f>-1.753*SQRT(M$3)-0.267*1010/283/TAN(RADIANS($B21+0.04848/(TAN(RADIANS($B21))+0.028)))</f>
        <v>-12.24640923865431</v>
      </c>
      <c r="N21" s="27">
        <f>-1.753*SQRT(N$3)-0.267*1010/283/TAN(RADIANS($B21+0.04848/(TAN(RADIANS($B21))+0.028)))</f>
        <v>-12.62905373651052</v>
      </c>
      <c r="O21" s="27">
        <f>-1.753*SQRT(O$3)-0.267*1010/283/TAN(RADIANS($B21+0.04848/(TAN(RADIANS($B21))+0.028)))</f>
        <v>-12.99466594773787</v>
      </c>
      <c r="P21" s="27">
        <f>-1.753*SQRT(P$3)-0.267*1010/283/TAN(RADIANS($B21+0.04848/(TAN(RADIANS($B21))+0.028)))</f>
        <v>-13.3453361168682</v>
      </c>
      <c r="Q21" s="27">
        <f>-1.753*SQRT(Q$3)-0.267*1010/283/TAN(RADIANS($B21+0.04848/(TAN(RADIANS($B21))+0.028)))</f>
        <v>-13.6827590061325</v>
      </c>
      <c r="R21" s="27">
        <f>-1.753*SQRT(R$3)-0.267*1010/283/TAN(RADIANS($B21+0.04848/(TAN(RADIANS($B21))+0.028)))</f>
        <v>-14.00833134260561</v>
      </c>
      <c r="S21" s="27">
        <f>-1.753*SQRT(S$3)-0.267*1010/283/TAN(RADIANS($B21+0.04848/(TAN(RADIANS($B21))+0.028)))</f>
        <v>-14.32322040890019</v>
      </c>
      <c r="T21" s="27">
        <f>-1.753*SQRT(T$3)-0.267*1010/283/TAN(RADIANS($B21+0.04848/(TAN(RADIANS($B21))+0.028)))</f>
        <v>-14.62841358120386</v>
      </c>
      <c r="U21" s="27">
        <f>-1.753*SQRT(U$3)-0.267*1010/283/TAN(RADIANS($B21+0.04848/(TAN(RADIANS($B21))+0.028)))</f>
        <v>-14.92475490954005</v>
      </c>
      <c r="V21" s="27">
        <f>-1.753*SQRT(V$3)-0.267*1010/283/TAN(RADIANS($B21+0.04848/(TAN(RADIANS($B21))+0.028)))</f>
        <v>-15.21297265674466</v>
      </c>
      <c r="W21" s="28">
        <f>-1.753*SQRT(W$3)-0.267*1010/283/TAN(RADIANS($B21+0.04848/(TAN(RADIANS($B21))+0.028)))</f>
        <v>-15.49370038609039</v>
      </c>
    </row>
    <row r="22" ht="14" customHeight="1">
      <c r="A22" s="24"/>
      <c r="B22" s="25">
        <f>B21+1</f>
        <v>13</v>
      </c>
      <c r="C22" s="26">
        <f>-1.753*SQRT(C$3)-0.267*1010/283/TAN(RADIANS($B22+0.04848/(TAN(RADIANS($B22))+0.028)))</f>
        <v>-4.066761213502246</v>
      </c>
      <c r="D22" s="27">
        <f>-1.753*SQRT(D$3)-0.267*1010/283/TAN(RADIANS($B22+0.04848/(TAN(RADIANS($B22))+0.028)))</f>
        <v>-6.545877588342282</v>
      </c>
      <c r="E22" s="27">
        <f>-1.753*SQRT(E$3)-0.267*1010/283/TAN(RADIANS($B22+0.04848/(TAN(RADIANS($B22))+0.028)))</f>
        <v>-7.572761213502245</v>
      </c>
      <c r="F22" s="27">
        <f>-1.753*SQRT(F$3)-0.267*1010/283/TAN(RADIANS($B22+0.04848/(TAN(RADIANS($B22))+0.028)))</f>
        <v>-8.360716732601157</v>
      </c>
      <c r="G22" s="27">
        <f>-1.753*SQRT(G$3)-0.267*1010/283/TAN(RADIANS($B22+0.04848/(TAN(RADIANS($B22))+0.028)))</f>
        <v>-9.024993963182318</v>
      </c>
      <c r="H22" s="27">
        <f>-1.753*SQRT(H$3)-0.267*1010/283/TAN(RADIANS($B22+0.04848/(TAN(RADIANS($B22))+0.028)))</f>
        <v>-9.610233951777415</v>
      </c>
      <c r="I22" s="27">
        <f>-1.753*SQRT(I$3)-0.267*1010/283/TAN(RADIANS($B22+0.04848/(TAN(RADIANS($B22))+0.028)))</f>
        <v>-10.13933134483873</v>
      </c>
      <c r="J22" s="27">
        <f>-1.753*SQRT(J$3)-0.267*1010/283/TAN(RADIANS($B22+0.04848/(TAN(RADIANS($B22))+0.028)))</f>
        <v>-10.62588661251696</v>
      </c>
      <c r="K22" s="27">
        <f>-1.753*SQRT(K$3)-0.267*1010/283/TAN(RADIANS($B22+0.04848/(TAN(RADIANS($B22))+0.028)))</f>
        <v>-11.07876121350225</v>
      </c>
      <c r="L22" s="27">
        <f>-1.753*SQRT(L$3)-0.267*1010/283/TAN(RADIANS($B22+0.04848/(TAN(RADIANS($B22))+0.028)))</f>
        <v>-11.50411033802235</v>
      </c>
      <c r="M22" s="27">
        <f>-1.753*SQRT(M$3)-0.267*1010/283/TAN(RADIANS($B22+0.04848/(TAN(RADIANS($B22))+0.028)))</f>
        <v>-11.90641554261651</v>
      </c>
      <c r="N22" s="27">
        <f>-1.753*SQRT(N$3)-0.267*1010/283/TAN(RADIANS($B22+0.04848/(TAN(RADIANS($B22))+0.028)))</f>
        <v>-12.28906004047272</v>
      </c>
      <c r="O22" s="27">
        <f>-1.753*SQRT(O$3)-0.267*1010/283/TAN(RADIANS($B22+0.04848/(TAN(RADIANS($B22))+0.028)))</f>
        <v>-12.65467225170007</v>
      </c>
      <c r="P22" s="27">
        <f>-1.753*SQRT(P$3)-0.267*1010/283/TAN(RADIANS($B22+0.04848/(TAN(RADIANS($B22))+0.028)))</f>
        <v>-13.0053424208304</v>
      </c>
      <c r="Q22" s="27">
        <f>-1.753*SQRT(Q$3)-0.267*1010/283/TAN(RADIANS($B22+0.04848/(TAN(RADIANS($B22))+0.028)))</f>
        <v>-13.3427653100947</v>
      </c>
      <c r="R22" s="27">
        <f>-1.753*SQRT(R$3)-0.267*1010/283/TAN(RADIANS($B22+0.04848/(TAN(RADIANS($B22))+0.028)))</f>
        <v>-13.66833764656781</v>
      </c>
      <c r="S22" s="27">
        <f>-1.753*SQRT(S$3)-0.267*1010/283/TAN(RADIANS($B22+0.04848/(TAN(RADIANS($B22))+0.028)))</f>
        <v>-13.98322671286239</v>
      </c>
      <c r="T22" s="27">
        <f>-1.753*SQRT(T$3)-0.267*1010/283/TAN(RADIANS($B22+0.04848/(TAN(RADIANS($B22))+0.028)))</f>
        <v>-14.28841988516606</v>
      </c>
      <c r="U22" s="27">
        <f>-1.753*SQRT(U$3)-0.267*1010/283/TAN(RADIANS($B22+0.04848/(TAN(RADIANS($B22))+0.028)))</f>
        <v>-14.58476121350224</v>
      </c>
      <c r="V22" s="27">
        <f>-1.753*SQRT(V$3)-0.267*1010/283/TAN(RADIANS($B22+0.04848/(TAN(RADIANS($B22))+0.028)))</f>
        <v>-14.87297896070686</v>
      </c>
      <c r="W22" s="28">
        <f>-1.753*SQRT(W$3)-0.267*1010/283/TAN(RADIANS($B22+0.04848/(TAN(RADIANS($B22))+0.028)))</f>
        <v>-15.15370669005258</v>
      </c>
    </row>
    <row r="23" ht="17" customHeight="1">
      <c r="A23" s="24"/>
      <c r="B23" s="25">
        <f>B22+1</f>
        <v>14</v>
      </c>
      <c r="C23" s="26">
        <f>-1.753*SQRT(C$3)-0.267*1010/283/TAN(RADIANS($B23+0.04848/(TAN(RADIANS($B23))+0.028)))</f>
        <v>-3.772788127745088</v>
      </c>
      <c r="D23" s="27">
        <f>-1.753*SQRT(D$3)-0.267*1010/283/TAN(RADIANS($B23+0.04848/(TAN(RADIANS($B23))+0.028)))</f>
        <v>-6.251904502585123</v>
      </c>
      <c r="E23" s="27">
        <f>-1.753*SQRT(E$3)-0.267*1010/283/TAN(RADIANS($B23+0.04848/(TAN(RADIANS($B23))+0.028)))</f>
        <v>-7.278788127745088</v>
      </c>
      <c r="F23" s="27">
        <f>-1.753*SQRT(F$3)-0.267*1010/283/TAN(RADIANS($B23+0.04848/(TAN(RADIANS($B23))+0.028)))</f>
        <v>-8.066743646843999</v>
      </c>
      <c r="G23" s="27">
        <f>-1.753*SQRT(G$3)-0.267*1010/283/TAN(RADIANS($B23+0.04848/(TAN(RADIANS($B23))+0.028)))</f>
        <v>-8.731020877425159</v>
      </c>
      <c r="H23" s="27">
        <f>-1.753*SQRT(H$3)-0.267*1010/283/TAN(RADIANS($B23+0.04848/(TAN(RADIANS($B23))+0.028)))</f>
        <v>-9.316260866020258</v>
      </c>
      <c r="I23" s="27">
        <f>-1.753*SQRT(I$3)-0.267*1010/283/TAN(RADIANS($B23+0.04848/(TAN(RADIANS($B23))+0.028)))</f>
        <v>-9.845358259081571</v>
      </c>
      <c r="J23" s="27">
        <f>-1.753*SQRT(J$3)-0.267*1010/283/TAN(RADIANS($B23+0.04848/(TAN(RADIANS($B23))+0.028)))</f>
        <v>-10.33191352675981</v>
      </c>
      <c r="K23" s="27">
        <f>-1.753*SQRT(K$3)-0.267*1010/283/TAN(RADIANS($B23+0.04848/(TAN(RADIANS($B23))+0.028)))</f>
        <v>-10.78478812774509</v>
      </c>
      <c r="L23" s="27">
        <f>-1.753*SQRT(L$3)-0.267*1010/283/TAN(RADIANS($B23+0.04848/(TAN(RADIANS($B23))+0.028)))</f>
        <v>-11.21013725226519</v>
      </c>
      <c r="M23" s="27">
        <f>-1.753*SQRT(M$3)-0.267*1010/283/TAN(RADIANS($B23+0.04848/(TAN(RADIANS($B23))+0.028)))</f>
        <v>-11.61244245685935</v>
      </c>
      <c r="N23" s="27">
        <f>-1.753*SQRT(N$3)-0.267*1010/283/TAN(RADIANS($B23+0.04848/(TAN(RADIANS($B23))+0.028)))</f>
        <v>-11.99508695471556</v>
      </c>
      <c r="O23" s="27">
        <f>-1.753*SQRT(O$3)-0.267*1010/283/TAN(RADIANS($B23+0.04848/(TAN(RADIANS($B23))+0.028)))</f>
        <v>-12.36069916594291</v>
      </c>
      <c r="P23" s="27">
        <f>-1.753*SQRT(P$3)-0.267*1010/283/TAN(RADIANS($B23+0.04848/(TAN(RADIANS($B23))+0.028)))</f>
        <v>-12.71136933507324</v>
      </c>
      <c r="Q23" s="27">
        <f>-1.753*SQRT(Q$3)-0.267*1010/283/TAN(RADIANS($B23+0.04848/(TAN(RADIANS($B23))+0.028)))</f>
        <v>-13.04879222433754</v>
      </c>
      <c r="R23" s="27">
        <f>-1.753*SQRT(R$3)-0.267*1010/283/TAN(RADIANS($B23+0.04848/(TAN(RADIANS($B23))+0.028)))</f>
        <v>-13.37436456081065</v>
      </c>
      <c r="S23" s="27">
        <f>-1.753*SQRT(S$3)-0.267*1010/283/TAN(RADIANS($B23+0.04848/(TAN(RADIANS($B23))+0.028)))</f>
        <v>-13.68925362710523</v>
      </c>
      <c r="T23" s="27">
        <f>-1.753*SQRT(T$3)-0.267*1010/283/TAN(RADIANS($B23+0.04848/(TAN(RADIANS($B23))+0.028)))</f>
        <v>-13.9944467994089</v>
      </c>
      <c r="U23" s="27">
        <f>-1.753*SQRT(U$3)-0.267*1010/283/TAN(RADIANS($B23+0.04848/(TAN(RADIANS($B23))+0.028)))</f>
        <v>-14.29078812774509</v>
      </c>
      <c r="V23" s="27">
        <f>-1.753*SQRT(V$3)-0.267*1010/283/TAN(RADIANS($B23+0.04848/(TAN(RADIANS($B23))+0.028)))</f>
        <v>-14.5790058749497</v>
      </c>
      <c r="W23" s="28">
        <f>-1.753*SQRT(W$3)-0.267*1010/283/TAN(RADIANS($B23+0.04848/(TAN(RADIANS($B23))+0.028)))</f>
        <v>-14.85973360429543</v>
      </c>
    </row>
    <row r="24" ht="14" customHeight="1">
      <c r="A24" s="24"/>
      <c r="B24" s="25">
        <f>B23+1</f>
        <v>15</v>
      </c>
      <c r="C24" s="26">
        <f>-1.753*SQRT(C$3)-0.267*1010/283/TAN(RADIANS($B24+0.04848/(TAN(RADIANS($B24))+0.028)))</f>
        <v>-3.516021027145283</v>
      </c>
      <c r="D24" s="27">
        <f>-1.753*SQRT(D$3)-0.267*1010/283/TAN(RADIANS($B24+0.04848/(TAN(RADIANS($B24))+0.028)))</f>
        <v>-5.995137401985319</v>
      </c>
      <c r="E24" s="27">
        <f>-1.753*SQRT(E$3)-0.267*1010/283/TAN(RADIANS($B24+0.04848/(TAN(RADIANS($B24))+0.028)))</f>
        <v>-7.022021027145282</v>
      </c>
      <c r="F24" s="27">
        <f>-1.753*SQRT(F$3)-0.267*1010/283/TAN(RADIANS($B24+0.04848/(TAN(RADIANS($B24))+0.028)))</f>
        <v>-7.809976546244194</v>
      </c>
      <c r="G24" s="27">
        <f>-1.753*SQRT(G$3)-0.267*1010/283/TAN(RADIANS($B24+0.04848/(TAN(RADIANS($B24))+0.028)))</f>
        <v>-8.474253776825353</v>
      </c>
      <c r="H24" s="27">
        <f>-1.753*SQRT(H$3)-0.267*1010/283/TAN(RADIANS($B24+0.04848/(TAN(RADIANS($B24))+0.028)))</f>
        <v>-9.059493765420452</v>
      </c>
      <c r="I24" s="27">
        <f>-1.753*SQRT(I$3)-0.267*1010/283/TAN(RADIANS($B24+0.04848/(TAN(RADIANS($B24))+0.028)))</f>
        <v>-9.588591158481766</v>
      </c>
      <c r="J24" s="27">
        <f>-1.753*SQRT(J$3)-0.267*1010/283/TAN(RADIANS($B24+0.04848/(TAN(RADIANS($B24))+0.028)))</f>
        <v>-10.075146426160</v>
      </c>
      <c r="K24" s="27">
        <f>-1.753*SQRT(K$3)-0.267*1010/283/TAN(RADIANS($B24+0.04848/(TAN(RADIANS($B24))+0.028)))</f>
        <v>-10.52802102714528</v>
      </c>
      <c r="L24" s="27">
        <f>-1.753*SQRT(L$3)-0.267*1010/283/TAN(RADIANS($B24+0.04848/(TAN(RADIANS($B24))+0.028)))</f>
        <v>-10.95337015166539</v>
      </c>
      <c r="M24" s="27">
        <f>-1.753*SQRT(M$3)-0.267*1010/283/TAN(RADIANS($B24+0.04848/(TAN(RADIANS($B24))+0.028)))</f>
        <v>-11.35567535625955</v>
      </c>
      <c r="N24" s="27">
        <f>-1.753*SQRT(N$3)-0.267*1010/283/TAN(RADIANS($B24+0.04848/(TAN(RADIANS($B24))+0.028)))</f>
        <v>-11.73831985411575</v>
      </c>
      <c r="O24" s="27">
        <f>-1.753*SQRT(O$3)-0.267*1010/283/TAN(RADIANS($B24+0.04848/(TAN(RADIANS($B24))+0.028)))</f>
        <v>-12.10393206534311</v>
      </c>
      <c r="P24" s="27">
        <f>-1.753*SQRT(P$3)-0.267*1010/283/TAN(RADIANS($B24+0.04848/(TAN(RADIANS($B24))+0.028)))</f>
        <v>-12.45460223447343</v>
      </c>
      <c r="Q24" s="27">
        <f>-1.753*SQRT(Q$3)-0.267*1010/283/TAN(RADIANS($B24+0.04848/(TAN(RADIANS($B24))+0.028)))</f>
        <v>-12.79202512373774</v>
      </c>
      <c r="R24" s="27">
        <f>-1.753*SQRT(R$3)-0.267*1010/283/TAN(RADIANS($B24+0.04848/(TAN(RADIANS($B24))+0.028)))</f>
        <v>-13.11759746021085</v>
      </c>
      <c r="S24" s="27">
        <f>-1.753*SQRT(S$3)-0.267*1010/283/TAN(RADIANS($B24+0.04848/(TAN(RADIANS($B24))+0.028)))</f>
        <v>-13.43248652650542</v>
      </c>
      <c r="T24" s="27">
        <f>-1.753*SQRT(T$3)-0.267*1010/283/TAN(RADIANS($B24+0.04848/(TAN(RADIANS($B24))+0.028)))</f>
        <v>-13.7376796988091</v>
      </c>
      <c r="U24" s="27">
        <f>-1.753*SQRT(U$3)-0.267*1010/283/TAN(RADIANS($B24+0.04848/(TAN(RADIANS($B24))+0.028)))</f>
        <v>-14.03402102714528</v>
      </c>
      <c r="V24" s="27">
        <f>-1.753*SQRT(V$3)-0.267*1010/283/TAN(RADIANS($B24+0.04848/(TAN(RADIANS($B24))+0.028)))</f>
        <v>-14.3222387743499</v>
      </c>
      <c r="W24" s="28">
        <f>-1.753*SQRT(W$3)-0.267*1010/283/TAN(RADIANS($B24+0.04848/(TAN(RADIANS($B24))+0.028)))</f>
        <v>-14.60296650369562</v>
      </c>
    </row>
    <row r="25" ht="14" customHeight="1">
      <c r="A25" s="24"/>
      <c r="B25" s="25">
        <f>B24+1</f>
        <v>16</v>
      </c>
      <c r="C25" s="26">
        <f>-1.753*SQRT(C$3)-0.267*1010/283/TAN(RADIANS($B25+0.04848/(TAN(RADIANS($B25))+0.028)))</f>
        <v>-3.289744554813411</v>
      </c>
      <c r="D25" s="27">
        <f>-1.753*SQRT(D$3)-0.267*1010/283/TAN(RADIANS($B25+0.04848/(TAN(RADIANS($B25))+0.028)))</f>
        <v>-5.768860929653446</v>
      </c>
      <c r="E25" s="27">
        <f>-1.753*SQRT(E$3)-0.267*1010/283/TAN(RADIANS($B25+0.04848/(TAN(RADIANS($B25))+0.028)))</f>
        <v>-6.79574455481341</v>
      </c>
      <c r="F25" s="27">
        <f>-1.753*SQRT(F$3)-0.267*1010/283/TAN(RADIANS($B25+0.04848/(TAN(RADIANS($B25))+0.028)))</f>
        <v>-7.583700073912322</v>
      </c>
      <c r="G25" s="27">
        <f>-1.753*SQRT(G$3)-0.267*1010/283/TAN(RADIANS($B25+0.04848/(TAN(RADIANS($B25))+0.028)))</f>
        <v>-8.247977304493482</v>
      </c>
      <c r="H25" s="27">
        <f>-1.753*SQRT(H$3)-0.267*1010/283/TAN(RADIANS($B25+0.04848/(TAN(RADIANS($B25))+0.028)))</f>
        <v>-8.83321729308858</v>
      </c>
      <c r="I25" s="27">
        <f>-1.753*SQRT(I$3)-0.267*1010/283/TAN(RADIANS($B25+0.04848/(TAN(RADIANS($B25))+0.028)))</f>
        <v>-9.362314686149894</v>
      </c>
      <c r="J25" s="27">
        <f>-1.753*SQRT(J$3)-0.267*1010/283/TAN(RADIANS($B25+0.04848/(TAN(RADIANS($B25))+0.028)))</f>
        <v>-9.84886995382813</v>
      </c>
      <c r="K25" s="27">
        <f>-1.753*SQRT(K$3)-0.267*1010/283/TAN(RADIANS($B25+0.04848/(TAN(RADIANS($B25))+0.028)))</f>
        <v>-10.30174455481341</v>
      </c>
      <c r="L25" s="27">
        <f>-1.753*SQRT(L$3)-0.267*1010/283/TAN(RADIANS($B25+0.04848/(TAN(RADIANS($B25))+0.028)))</f>
        <v>-10.72709367933352</v>
      </c>
      <c r="M25" s="27">
        <f>-1.753*SQRT(M$3)-0.267*1010/283/TAN(RADIANS($B25+0.04848/(TAN(RADIANS($B25))+0.028)))</f>
        <v>-11.12939888392767</v>
      </c>
      <c r="N25" s="27">
        <f>-1.753*SQRT(N$3)-0.267*1010/283/TAN(RADIANS($B25+0.04848/(TAN(RADIANS($B25))+0.028)))</f>
        <v>-11.51204338178388</v>
      </c>
      <c r="O25" s="27">
        <f>-1.753*SQRT(O$3)-0.267*1010/283/TAN(RADIANS($B25+0.04848/(TAN(RADIANS($B25))+0.028)))</f>
        <v>-11.87765559301123</v>
      </c>
      <c r="P25" s="27">
        <f>-1.753*SQRT(P$3)-0.267*1010/283/TAN(RADIANS($B25+0.04848/(TAN(RADIANS($B25))+0.028)))</f>
        <v>-12.22832576214156</v>
      </c>
      <c r="Q25" s="27">
        <f>-1.753*SQRT(Q$3)-0.267*1010/283/TAN(RADIANS($B25+0.04848/(TAN(RADIANS($B25))+0.028)))</f>
        <v>-12.56574865140587</v>
      </c>
      <c r="R25" s="27">
        <f>-1.753*SQRT(R$3)-0.267*1010/283/TAN(RADIANS($B25+0.04848/(TAN(RADIANS($B25))+0.028)))</f>
        <v>-12.89132098787897</v>
      </c>
      <c r="S25" s="27">
        <f>-1.753*SQRT(S$3)-0.267*1010/283/TAN(RADIANS($B25+0.04848/(TAN(RADIANS($B25))+0.028)))</f>
        <v>-13.20621005417355</v>
      </c>
      <c r="T25" s="27">
        <f>-1.753*SQRT(T$3)-0.267*1010/283/TAN(RADIANS($B25+0.04848/(TAN(RADIANS($B25))+0.028)))</f>
        <v>-13.51140322647722</v>
      </c>
      <c r="U25" s="27">
        <f>-1.753*SQRT(U$3)-0.267*1010/283/TAN(RADIANS($B25+0.04848/(TAN(RADIANS($B25))+0.028)))</f>
        <v>-13.80774455481341</v>
      </c>
      <c r="V25" s="27">
        <f>-1.753*SQRT(V$3)-0.267*1010/283/TAN(RADIANS($B25+0.04848/(TAN(RADIANS($B25))+0.028)))</f>
        <v>-14.09596230201802</v>
      </c>
      <c r="W25" s="28">
        <f>-1.753*SQRT(W$3)-0.267*1010/283/TAN(RADIANS($B25+0.04848/(TAN(RADIANS($B25))+0.028)))</f>
        <v>-14.37669003136375</v>
      </c>
    </row>
    <row r="26" ht="17" customHeight="1">
      <c r="A26" s="24"/>
      <c r="B26" s="25">
        <f>B25+1</f>
        <v>17</v>
      </c>
      <c r="C26" s="26">
        <f>-1.753*SQRT(C$3)-0.267*1010/283/TAN(RADIANS($B26+0.04848/(TAN(RADIANS($B26))+0.028)))</f>
        <v>-3.088756692496934</v>
      </c>
      <c r="D26" s="27">
        <f>-1.753*SQRT(D$3)-0.267*1010/283/TAN(RADIANS($B26+0.04848/(TAN(RADIANS($B26))+0.028)))</f>
        <v>-5.567873067336969</v>
      </c>
      <c r="E26" s="27">
        <f>-1.753*SQRT(E$3)-0.267*1010/283/TAN(RADIANS($B26+0.04848/(TAN(RADIANS($B26))+0.028)))</f>
        <v>-6.594756692496933</v>
      </c>
      <c r="F26" s="27">
        <f>-1.753*SQRT(F$3)-0.267*1010/283/TAN(RADIANS($B26+0.04848/(TAN(RADIANS($B26))+0.028)))</f>
        <v>-7.382712211595845</v>
      </c>
      <c r="G26" s="27">
        <f>-1.753*SQRT(G$3)-0.267*1010/283/TAN(RADIANS($B26+0.04848/(TAN(RADIANS($B26))+0.028)))</f>
        <v>-8.046989442177004</v>
      </c>
      <c r="H26" s="27">
        <f>-1.753*SQRT(H$3)-0.267*1010/283/TAN(RADIANS($B26+0.04848/(TAN(RADIANS($B26))+0.028)))</f>
        <v>-8.632229430772103</v>
      </c>
      <c r="I26" s="27">
        <f>-1.753*SQRT(I$3)-0.267*1010/283/TAN(RADIANS($B26+0.04848/(TAN(RADIANS($B26))+0.028)))</f>
        <v>-9.161326823833416</v>
      </c>
      <c r="J26" s="27">
        <f>-1.753*SQRT(J$3)-0.267*1010/283/TAN(RADIANS($B26+0.04848/(TAN(RADIANS($B26))+0.028)))</f>
        <v>-9.647882091511653</v>
      </c>
      <c r="K26" s="27">
        <f>-1.753*SQRT(K$3)-0.267*1010/283/TAN(RADIANS($B26+0.04848/(TAN(RADIANS($B26))+0.028)))</f>
        <v>-10.10075669249693</v>
      </c>
      <c r="L26" s="27">
        <f>-1.753*SQRT(L$3)-0.267*1010/283/TAN(RADIANS($B26+0.04848/(TAN(RADIANS($B26))+0.028)))</f>
        <v>-10.52610581701704</v>
      </c>
      <c r="M26" s="27">
        <f>-1.753*SQRT(M$3)-0.267*1010/283/TAN(RADIANS($B26+0.04848/(TAN(RADIANS($B26))+0.028)))</f>
        <v>-10.9284110216112</v>
      </c>
      <c r="N26" s="27">
        <f>-1.753*SQRT(N$3)-0.267*1010/283/TAN(RADIANS($B26+0.04848/(TAN(RADIANS($B26))+0.028)))</f>
        <v>-11.31105551946741</v>
      </c>
      <c r="O26" s="27">
        <f>-1.753*SQRT(O$3)-0.267*1010/283/TAN(RADIANS($B26+0.04848/(TAN(RADIANS($B26))+0.028)))</f>
        <v>-11.67666773069476</v>
      </c>
      <c r="P26" s="27">
        <f>-1.753*SQRT(P$3)-0.267*1010/283/TAN(RADIANS($B26+0.04848/(TAN(RADIANS($B26))+0.028)))</f>
        <v>-12.02733789982508</v>
      </c>
      <c r="Q26" s="27">
        <f>-1.753*SQRT(Q$3)-0.267*1010/283/TAN(RADIANS($B26+0.04848/(TAN(RADIANS($B26))+0.028)))</f>
        <v>-12.36476078908939</v>
      </c>
      <c r="R26" s="27">
        <f>-1.753*SQRT(R$3)-0.267*1010/283/TAN(RADIANS($B26+0.04848/(TAN(RADIANS($B26))+0.028)))</f>
        <v>-12.6903331255625</v>
      </c>
      <c r="S26" s="27">
        <f>-1.753*SQRT(S$3)-0.267*1010/283/TAN(RADIANS($B26+0.04848/(TAN(RADIANS($B26))+0.028)))</f>
        <v>-13.00522219185708</v>
      </c>
      <c r="T26" s="27">
        <f>-1.753*SQRT(T$3)-0.267*1010/283/TAN(RADIANS($B26+0.04848/(TAN(RADIANS($B26))+0.028)))</f>
        <v>-13.31041536416075</v>
      </c>
      <c r="U26" s="27">
        <f>-1.753*SQRT(U$3)-0.267*1010/283/TAN(RADIANS($B26+0.04848/(TAN(RADIANS($B26))+0.028)))</f>
        <v>-13.60675669249693</v>
      </c>
      <c r="V26" s="27">
        <f>-1.753*SQRT(V$3)-0.267*1010/283/TAN(RADIANS($B26+0.04848/(TAN(RADIANS($B26))+0.028)))</f>
        <v>-13.89497443970155</v>
      </c>
      <c r="W26" s="28">
        <f>-1.753*SQRT(W$3)-0.267*1010/283/TAN(RADIANS($B26+0.04848/(TAN(RADIANS($B26))+0.028)))</f>
        <v>-14.17570216904727</v>
      </c>
    </row>
    <row r="27" ht="14" customHeight="1">
      <c r="A27" s="24"/>
      <c r="B27" s="25">
        <f>B26+1</f>
        <v>18</v>
      </c>
      <c r="C27" s="26">
        <f>-1.753*SQRT(C$3)-0.267*1010/283/TAN(RADIANS($B27+0.04848/(TAN(RADIANS($B27))+0.028)))</f>
        <v>-2.908967579978842</v>
      </c>
      <c r="D27" s="27">
        <f>-1.753*SQRT(D$3)-0.267*1010/283/TAN(RADIANS($B27+0.04848/(TAN(RADIANS($B27))+0.028)))</f>
        <v>-5.388083954818878</v>
      </c>
      <c r="E27" s="27">
        <f>-1.753*SQRT(E$3)-0.267*1010/283/TAN(RADIANS($B27+0.04848/(TAN(RADIANS($B27))+0.028)))</f>
        <v>-6.414967579978842</v>
      </c>
      <c r="F27" s="27">
        <f>-1.753*SQRT(F$3)-0.267*1010/283/TAN(RADIANS($B27+0.04848/(TAN(RADIANS($B27))+0.028)))</f>
        <v>-7.202923099077752</v>
      </c>
      <c r="G27" s="27">
        <f>-1.753*SQRT(G$3)-0.267*1010/283/TAN(RADIANS($B27+0.04848/(TAN(RADIANS($B27))+0.028)))</f>
        <v>-7.867200329658914</v>
      </c>
      <c r="H27" s="27">
        <f>-1.753*SQRT(H$3)-0.267*1010/283/TAN(RADIANS($B27+0.04848/(TAN(RADIANS($B27))+0.028)))</f>
        <v>-8.452440318254011</v>
      </c>
      <c r="I27" s="27">
        <f>-1.753*SQRT(I$3)-0.267*1010/283/TAN(RADIANS($B27+0.04848/(TAN(RADIANS($B27))+0.028)))</f>
        <v>-8.981537711315324</v>
      </c>
      <c r="J27" s="27">
        <f>-1.753*SQRT(J$3)-0.267*1010/283/TAN(RADIANS($B27+0.04848/(TAN(RADIANS($B27))+0.028)))</f>
        <v>-9.46809297899356</v>
      </c>
      <c r="K27" s="27">
        <f>-1.753*SQRT(K$3)-0.267*1010/283/TAN(RADIANS($B27+0.04848/(TAN(RADIANS($B27))+0.028)))</f>
        <v>-9.920967579978841</v>
      </c>
      <c r="L27" s="27">
        <f>-1.753*SQRT(L$3)-0.267*1010/283/TAN(RADIANS($B27+0.04848/(TAN(RADIANS($B27))+0.028)))</f>
        <v>-10.34631670449895</v>
      </c>
      <c r="M27" s="27">
        <f>-1.753*SQRT(M$3)-0.267*1010/283/TAN(RADIANS($B27+0.04848/(TAN(RADIANS($B27))+0.028)))</f>
        <v>-10.7486219090931</v>
      </c>
      <c r="N27" s="27">
        <f>-1.753*SQRT(N$3)-0.267*1010/283/TAN(RADIANS($B27+0.04848/(TAN(RADIANS($B27))+0.028)))</f>
        <v>-11.13126640694931</v>
      </c>
      <c r="O27" s="27">
        <f>-1.753*SQRT(O$3)-0.267*1010/283/TAN(RADIANS($B27+0.04848/(TAN(RADIANS($B27))+0.028)))</f>
        <v>-11.49687861817666</v>
      </c>
      <c r="P27" s="27">
        <f>-1.753*SQRT(P$3)-0.267*1010/283/TAN(RADIANS($B27+0.04848/(TAN(RADIANS($B27))+0.028)))</f>
        <v>-11.84754878730699</v>
      </c>
      <c r="Q27" s="27">
        <f>-1.753*SQRT(Q$3)-0.267*1010/283/TAN(RADIANS($B27+0.04848/(TAN(RADIANS($B27))+0.028)))</f>
        <v>-12.1849716765713</v>
      </c>
      <c r="R27" s="27">
        <f>-1.753*SQRT(R$3)-0.267*1010/283/TAN(RADIANS($B27+0.04848/(TAN(RADIANS($B27))+0.028)))</f>
        <v>-12.5105440130444</v>
      </c>
      <c r="S27" s="27">
        <f>-1.753*SQRT(S$3)-0.267*1010/283/TAN(RADIANS($B27+0.04848/(TAN(RADIANS($B27))+0.028)))</f>
        <v>-12.82543307933899</v>
      </c>
      <c r="T27" s="27">
        <f>-1.753*SQRT(T$3)-0.267*1010/283/TAN(RADIANS($B27+0.04848/(TAN(RADIANS($B27))+0.028)))</f>
        <v>-13.13062625164265</v>
      </c>
      <c r="U27" s="27">
        <f>-1.753*SQRT(U$3)-0.267*1010/283/TAN(RADIANS($B27+0.04848/(TAN(RADIANS($B27))+0.028)))</f>
        <v>-13.42696757997884</v>
      </c>
      <c r="V27" s="27">
        <f>-1.753*SQRT(V$3)-0.267*1010/283/TAN(RADIANS($B27+0.04848/(TAN(RADIANS($B27))+0.028)))</f>
        <v>-13.71518532718346</v>
      </c>
      <c r="W27" s="28">
        <f>-1.753*SQRT(W$3)-0.267*1010/283/TAN(RADIANS($B27+0.04848/(TAN(RADIANS($B27))+0.028)))</f>
        <v>-13.99591305652918</v>
      </c>
    </row>
    <row r="28" ht="14" customHeight="1">
      <c r="A28" s="24"/>
      <c r="B28" s="25">
        <f>B27+1</f>
        <v>19</v>
      </c>
      <c r="C28" s="26">
        <f>-1.753*SQRT(C$3)-0.267*1010/283/TAN(RADIANS($B28+0.04848/(TAN(RADIANS($B28))+0.028)))</f>
        <v>-2.747118872658861</v>
      </c>
      <c r="D28" s="27">
        <f>-1.753*SQRT(D$3)-0.267*1010/283/TAN(RADIANS($B28+0.04848/(TAN(RADIANS($B28))+0.028)))</f>
        <v>-5.226235247498897</v>
      </c>
      <c r="E28" s="27">
        <f>-1.753*SQRT(E$3)-0.267*1010/283/TAN(RADIANS($B28+0.04848/(TAN(RADIANS($B28))+0.028)))</f>
        <v>-6.253118872658861</v>
      </c>
      <c r="F28" s="27">
        <f>-1.753*SQRT(F$3)-0.267*1010/283/TAN(RADIANS($B28+0.04848/(TAN(RADIANS($B28))+0.028)))</f>
        <v>-7.041074391757772</v>
      </c>
      <c r="G28" s="27">
        <f>-1.753*SQRT(G$3)-0.267*1010/283/TAN(RADIANS($B28+0.04848/(TAN(RADIANS($B28))+0.028)))</f>
        <v>-7.705351622338933</v>
      </c>
      <c r="H28" s="27">
        <f>-1.753*SQRT(H$3)-0.267*1010/283/TAN(RADIANS($B28+0.04848/(TAN(RADIANS($B28))+0.028)))</f>
        <v>-8.29059161093403</v>
      </c>
      <c r="I28" s="27">
        <f>-1.753*SQRT(I$3)-0.267*1010/283/TAN(RADIANS($B28+0.04848/(TAN(RADIANS($B28))+0.028)))</f>
        <v>-8.819689003995343</v>
      </c>
      <c r="J28" s="27">
        <f>-1.753*SQRT(J$3)-0.267*1010/283/TAN(RADIANS($B28+0.04848/(TAN(RADIANS($B28))+0.028)))</f>
        <v>-9.306244271673581</v>
      </c>
      <c r="K28" s="27">
        <f>-1.753*SQRT(K$3)-0.267*1010/283/TAN(RADIANS($B28+0.04848/(TAN(RADIANS($B28))+0.028)))</f>
        <v>-9.75911887265886</v>
      </c>
      <c r="L28" s="27">
        <f>-1.753*SQRT(L$3)-0.267*1010/283/TAN(RADIANS($B28+0.04848/(TAN(RADIANS($B28))+0.028)))</f>
        <v>-10.18446799717897</v>
      </c>
      <c r="M28" s="27">
        <f>-1.753*SQRT(M$3)-0.267*1010/283/TAN(RADIANS($B28+0.04848/(TAN(RADIANS($B28))+0.028)))</f>
        <v>-10.58677320177312</v>
      </c>
      <c r="N28" s="27">
        <f>-1.753*SQRT(N$3)-0.267*1010/283/TAN(RADIANS($B28+0.04848/(TAN(RADIANS($B28))+0.028)))</f>
        <v>-10.96941769962933</v>
      </c>
      <c r="O28" s="27">
        <f>-1.753*SQRT(O$3)-0.267*1010/283/TAN(RADIANS($B28+0.04848/(TAN(RADIANS($B28))+0.028)))</f>
        <v>-11.33502991085668</v>
      </c>
      <c r="P28" s="27">
        <f>-1.753*SQRT(P$3)-0.267*1010/283/TAN(RADIANS($B28+0.04848/(TAN(RADIANS($B28))+0.028)))</f>
        <v>-11.68570007998701</v>
      </c>
      <c r="Q28" s="27">
        <f>-1.753*SQRT(Q$3)-0.267*1010/283/TAN(RADIANS($B28+0.04848/(TAN(RADIANS($B28))+0.028)))</f>
        <v>-12.02312296925132</v>
      </c>
      <c r="R28" s="27">
        <f>-1.753*SQRT(R$3)-0.267*1010/283/TAN(RADIANS($B28+0.04848/(TAN(RADIANS($B28))+0.028)))</f>
        <v>-12.34869530572442</v>
      </c>
      <c r="S28" s="27">
        <f>-1.753*SQRT(S$3)-0.267*1010/283/TAN(RADIANS($B28+0.04848/(TAN(RADIANS($B28))+0.028)))</f>
        <v>-12.663584372019</v>
      </c>
      <c r="T28" s="27">
        <f>-1.753*SQRT(T$3)-0.267*1010/283/TAN(RADIANS($B28+0.04848/(TAN(RADIANS($B28))+0.028)))</f>
        <v>-12.96877754432267</v>
      </c>
      <c r="U28" s="27">
        <f>-1.753*SQRT(U$3)-0.267*1010/283/TAN(RADIANS($B28+0.04848/(TAN(RADIANS($B28))+0.028)))</f>
        <v>-13.26511887265886</v>
      </c>
      <c r="V28" s="27">
        <f>-1.753*SQRT(V$3)-0.267*1010/283/TAN(RADIANS($B28+0.04848/(TAN(RADIANS($B28))+0.028)))</f>
        <v>-13.55333661986348</v>
      </c>
      <c r="W28" s="28">
        <f>-1.753*SQRT(W$3)-0.267*1010/283/TAN(RADIANS($B28+0.04848/(TAN(RADIANS($B28))+0.028)))</f>
        <v>-13.8340643492092</v>
      </c>
    </row>
    <row r="29" ht="17" customHeight="1">
      <c r="A29" s="24"/>
      <c r="B29" s="25">
        <f>B28+1</f>
        <v>20</v>
      </c>
      <c r="C29" s="26">
        <f>-1.753*SQRT(C$3)-0.267*1010/283/TAN(RADIANS($B29+0.04848/(TAN(RADIANS($B29))+0.028)))</f>
        <v>-2.60058359945203</v>
      </c>
      <c r="D29" s="27">
        <f>-1.753*SQRT(D$3)-0.267*1010/283/TAN(RADIANS($B29+0.04848/(TAN(RADIANS($B29))+0.028)))</f>
        <v>-5.079699974292065</v>
      </c>
      <c r="E29" s="27">
        <f>-1.753*SQRT(E$3)-0.267*1010/283/TAN(RADIANS($B29+0.04848/(TAN(RADIANS($B29))+0.028)))</f>
        <v>-6.10658359945203</v>
      </c>
      <c r="F29" s="27">
        <f>-1.753*SQRT(F$3)-0.267*1010/283/TAN(RADIANS($B29+0.04848/(TAN(RADIANS($B29))+0.028)))</f>
        <v>-6.894539118550941</v>
      </c>
      <c r="G29" s="27">
        <f>-1.753*SQRT(G$3)-0.267*1010/283/TAN(RADIANS($B29+0.04848/(TAN(RADIANS($B29))+0.028)))</f>
        <v>-7.558816349132101</v>
      </c>
      <c r="H29" s="27">
        <f>-1.753*SQRT(H$3)-0.267*1010/283/TAN(RADIANS($B29+0.04848/(TAN(RADIANS($B29))+0.028)))</f>
        <v>-8.1440563377272</v>
      </c>
      <c r="I29" s="27">
        <f>-1.753*SQRT(I$3)-0.267*1010/283/TAN(RADIANS($B29+0.04848/(TAN(RADIANS($B29))+0.028)))</f>
        <v>-8.673153730788513</v>
      </c>
      <c r="J29" s="27">
        <f>-1.753*SQRT(J$3)-0.267*1010/283/TAN(RADIANS($B29+0.04848/(TAN(RADIANS($B29))+0.028)))</f>
        <v>-9.159708998466748</v>
      </c>
      <c r="K29" s="27">
        <f>-1.753*SQRT(K$3)-0.267*1010/283/TAN(RADIANS($B29+0.04848/(TAN(RADIANS($B29))+0.028)))</f>
        <v>-9.61258359945203</v>
      </c>
      <c r="L29" s="27">
        <f>-1.753*SQRT(L$3)-0.267*1010/283/TAN(RADIANS($B29+0.04848/(TAN(RADIANS($B29))+0.028)))</f>
        <v>-10.03793272397214</v>
      </c>
      <c r="M29" s="27">
        <f>-1.753*SQRT(M$3)-0.267*1010/283/TAN(RADIANS($B29+0.04848/(TAN(RADIANS($B29))+0.028)))</f>
        <v>-10.44023792856629</v>
      </c>
      <c r="N29" s="27">
        <f>-1.753*SQRT(N$3)-0.267*1010/283/TAN(RADIANS($B29+0.04848/(TAN(RADIANS($B29))+0.028)))</f>
        <v>-10.8228824264225</v>
      </c>
      <c r="O29" s="27">
        <f>-1.753*SQRT(O$3)-0.267*1010/283/TAN(RADIANS($B29+0.04848/(TAN(RADIANS($B29))+0.028)))</f>
        <v>-11.18849463764985</v>
      </c>
      <c r="P29" s="27">
        <f>-1.753*SQRT(P$3)-0.267*1010/283/TAN(RADIANS($B29+0.04848/(TAN(RADIANS($B29))+0.028)))</f>
        <v>-11.53916480678018</v>
      </c>
      <c r="Q29" s="27">
        <f>-1.753*SQRT(Q$3)-0.267*1010/283/TAN(RADIANS($B29+0.04848/(TAN(RADIANS($B29))+0.028)))</f>
        <v>-11.87658769604448</v>
      </c>
      <c r="R29" s="27">
        <f>-1.753*SQRT(R$3)-0.267*1010/283/TAN(RADIANS($B29+0.04848/(TAN(RADIANS($B29))+0.028)))</f>
        <v>-12.20216003251759</v>
      </c>
      <c r="S29" s="27">
        <f>-1.753*SQRT(S$3)-0.267*1010/283/TAN(RADIANS($B29+0.04848/(TAN(RADIANS($B29))+0.028)))</f>
        <v>-12.51704909881217</v>
      </c>
      <c r="T29" s="27">
        <f>-1.753*SQRT(T$3)-0.267*1010/283/TAN(RADIANS($B29+0.04848/(TAN(RADIANS($B29))+0.028)))</f>
        <v>-12.82224227111584</v>
      </c>
      <c r="U29" s="27">
        <f>-1.753*SQRT(U$3)-0.267*1010/283/TAN(RADIANS($B29+0.04848/(TAN(RADIANS($B29))+0.028)))</f>
        <v>-13.11858359945203</v>
      </c>
      <c r="V29" s="27">
        <f>-1.753*SQRT(V$3)-0.267*1010/283/TAN(RADIANS($B29+0.04848/(TAN(RADIANS($B29))+0.028)))</f>
        <v>-13.40680134665664</v>
      </c>
      <c r="W29" s="28">
        <f>-1.753*SQRT(W$3)-0.267*1010/283/TAN(RADIANS($B29+0.04848/(TAN(RADIANS($B29))+0.028)))</f>
        <v>-13.68752907600237</v>
      </c>
    </row>
    <row r="30" ht="14" customHeight="1">
      <c r="A30" s="24"/>
      <c r="B30" s="25">
        <f>B29+2</f>
        <v>22</v>
      </c>
      <c r="C30" s="26">
        <f>-1.753*SQRT(C$3)-0.267*1010/283/TAN(RADIANS($B30+0.04848/(TAN(RADIANS($B30))+0.028)))</f>
        <v>-2.345269089553886</v>
      </c>
      <c r="D30" s="27">
        <f>-1.753*SQRT(D$3)-0.267*1010/283/TAN(RADIANS($B30+0.04848/(TAN(RADIANS($B30))+0.028)))</f>
        <v>-4.824385464393922</v>
      </c>
      <c r="E30" s="27">
        <f>-1.753*SQRT(E$3)-0.267*1010/283/TAN(RADIANS($B30+0.04848/(TAN(RADIANS($B30))+0.028)))</f>
        <v>-5.851269089553886</v>
      </c>
      <c r="F30" s="27">
        <f>-1.753*SQRT(F$3)-0.267*1010/283/TAN(RADIANS($B30+0.04848/(TAN(RADIANS($B30))+0.028)))</f>
        <v>-6.639224608652797</v>
      </c>
      <c r="G30" s="27">
        <f>-1.753*SQRT(G$3)-0.267*1010/283/TAN(RADIANS($B30+0.04848/(TAN(RADIANS($B30))+0.028)))</f>
        <v>-7.303501839233958</v>
      </c>
      <c r="H30" s="27">
        <f>-1.753*SQRT(H$3)-0.267*1010/283/TAN(RADIANS($B30+0.04848/(TAN(RADIANS($B30))+0.028)))</f>
        <v>-7.888741827829056</v>
      </c>
      <c r="I30" s="27">
        <f>-1.753*SQRT(I$3)-0.267*1010/283/TAN(RADIANS($B30+0.04848/(TAN(RADIANS($B30))+0.028)))</f>
        <v>-8.417839220890368</v>
      </c>
      <c r="J30" s="27">
        <f>-1.753*SQRT(J$3)-0.267*1010/283/TAN(RADIANS($B30+0.04848/(TAN(RADIANS($B30))+0.028)))</f>
        <v>-8.904394488568606</v>
      </c>
      <c r="K30" s="27">
        <f>-1.753*SQRT(K$3)-0.267*1010/283/TAN(RADIANS($B30+0.04848/(TAN(RADIANS($B30))+0.028)))</f>
        <v>-9.357269089553885</v>
      </c>
      <c r="L30" s="27">
        <f>-1.753*SQRT(L$3)-0.267*1010/283/TAN(RADIANS($B30+0.04848/(TAN(RADIANS($B30))+0.028)))</f>
        <v>-9.782618214073992</v>
      </c>
      <c r="M30" s="27">
        <f>-1.753*SQRT(M$3)-0.267*1010/283/TAN(RADIANS($B30+0.04848/(TAN(RADIANS($B30))+0.028)))</f>
        <v>-10.18492341866815</v>
      </c>
      <c r="N30" s="27">
        <f>-1.753*SQRT(N$3)-0.267*1010/283/TAN(RADIANS($B30+0.04848/(TAN(RADIANS($B30))+0.028)))</f>
        <v>-10.56756791652436</v>
      </c>
      <c r="O30" s="27">
        <f>-1.753*SQRT(O$3)-0.267*1010/283/TAN(RADIANS($B30+0.04848/(TAN(RADIANS($B30))+0.028)))</f>
        <v>-10.93318012775171</v>
      </c>
      <c r="P30" s="27">
        <f>-1.753*SQRT(P$3)-0.267*1010/283/TAN(RADIANS($B30+0.04848/(TAN(RADIANS($B30))+0.028)))</f>
        <v>-11.28385029688204</v>
      </c>
      <c r="Q30" s="27">
        <f>-1.753*SQRT(Q$3)-0.267*1010/283/TAN(RADIANS($B30+0.04848/(TAN(RADIANS($B30))+0.028)))</f>
        <v>-11.62127318614634</v>
      </c>
      <c r="R30" s="27">
        <f>-1.753*SQRT(R$3)-0.267*1010/283/TAN(RADIANS($B30+0.04848/(TAN(RADIANS($B30))+0.028)))</f>
        <v>-11.94684552261945</v>
      </c>
      <c r="S30" s="27">
        <f>-1.753*SQRT(S$3)-0.267*1010/283/TAN(RADIANS($B30+0.04848/(TAN(RADIANS($B30))+0.028)))</f>
        <v>-12.26173458891403</v>
      </c>
      <c r="T30" s="27">
        <f>-1.753*SQRT(T$3)-0.267*1010/283/TAN(RADIANS($B30+0.04848/(TAN(RADIANS($B30))+0.028)))</f>
        <v>-12.5669277612177</v>
      </c>
      <c r="U30" s="27">
        <f>-1.753*SQRT(U$3)-0.267*1010/283/TAN(RADIANS($B30+0.04848/(TAN(RADIANS($B30))+0.028)))</f>
        <v>-12.86326908955389</v>
      </c>
      <c r="V30" s="27">
        <f>-1.753*SQRT(V$3)-0.267*1010/283/TAN(RADIANS($B30+0.04848/(TAN(RADIANS($B30))+0.028)))</f>
        <v>-13.1514868367585</v>
      </c>
      <c r="W30" s="28">
        <f>-1.753*SQRT(W$3)-0.267*1010/283/TAN(RADIANS($B30+0.04848/(TAN(RADIANS($B30))+0.028)))</f>
        <v>-13.43221456610422</v>
      </c>
    </row>
    <row r="31" ht="14" customHeight="1">
      <c r="A31" s="24"/>
      <c r="B31" s="25">
        <f>B30+2</f>
        <v>24</v>
      </c>
      <c r="C31" s="26">
        <f>-1.753*SQRT(C$3)-0.267*1010/283/TAN(RADIANS($B31+0.04848/(TAN(RADIANS($B31))+0.028)))</f>
        <v>-2.12998522450244</v>
      </c>
      <c r="D31" s="27">
        <f>-1.753*SQRT(D$3)-0.267*1010/283/TAN(RADIANS($B31+0.04848/(TAN(RADIANS($B31))+0.028)))</f>
        <v>-4.609101599342475</v>
      </c>
      <c r="E31" s="27">
        <f>-1.753*SQRT(E$3)-0.267*1010/283/TAN(RADIANS($B31+0.04848/(TAN(RADIANS($B31))+0.028)))</f>
        <v>-5.63598522450244</v>
      </c>
      <c r="F31" s="27">
        <f>-1.753*SQRT(F$3)-0.267*1010/283/TAN(RADIANS($B31+0.04848/(TAN(RADIANS($B31))+0.028)))</f>
        <v>-6.423940743601351</v>
      </c>
      <c r="G31" s="27">
        <f>-1.753*SQRT(G$3)-0.267*1010/283/TAN(RADIANS($B31+0.04848/(TAN(RADIANS($B31))+0.028)))</f>
        <v>-7.088217974182511</v>
      </c>
      <c r="H31" s="27">
        <f>-1.753*SQRT(H$3)-0.267*1010/283/TAN(RADIANS($B31+0.04848/(TAN(RADIANS($B31))+0.028)))</f>
        <v>-7.67345796277761</v>
      </c>
      <c r="I31" s="27">
        <f>-1.753*SQRT(I$3)-0.267*1010/283/TAN(RADIANS($B31+0.04848/(TAN(RADIANS($B31))+0.028)))</f>
        <v>-8.202555355838923</v>
      </c>
      <c r="J31" s="27">
        <f>-1.753*SQRT(J$3)-0.267*1010/283/TAN(RADIANS($B31+0.04848/(TAN(RADIANS($B31))+0.028)))</f>
        <v>-8.689110623517159</v>
      </c>
      <c r="K31" s="27">
        <f>-1.753*SQRT(K$3)-0.267*1010/283/TAN(RADIANS($B31+0.04848/(TAN(RADIANS($B31))+0.028)))</f>
        <v>-9.14198522450244</v>
      </c>
      <c r="L31" s="27">
        <f>-1.753*SQRT(L$3)-0.267*1010/283/TAN(RADIANS($B31+0.04848/(TAN(RADIANS($B31))+0.028)))</f>
        <v>-9.567334349022545</v>
      </c>
      <c r="M31" s="27">
        <f>-1.753*SQRT(M$3)-0.267*1010/283/TAN(RADIANS($B31+0.04848/(TAN(RADIANS($B31))+0.028)))</f>
        <v>-9.969639553616702</v>
      </c>
      <c r="N31" s="27">
        <f>-1.753*SQRT(N$3)-0.267*1010/283/TAN(RADIANS($B31+0.04848/(TAN(RADIANS($B31))+0.028)))</f>
        <v>-10.35228405147291</v>
      </c>
      <c r="O31" s="27">
        <f>-1.753*SQRT(O$3)-0.267*1010/283/TAN(RADIANS($B31+0.04848/(TAN(RADIANS($B31))+0.028)))</f>
        <v>-10.71789626270026</v>
      </c>
      <c r="P31" s="27">
        <f>-1.753*SQRT(P$3)-0.267*1010/283/TAN(RADIANS($B31+0.04848/(TAN(RADIANS($B31))+0.028)))</f>
        <v>-11.06856643183059</v>
      </c>
      <c r="Q31" s="27">
        <f>-1.753*SQRT(Q$3)-0.267*1010/283/TAN(RADIANS($B31+0.04848/(TAN(RADIANS($B31))+0.028)))</f>
        <v>-11.40598932109489</v>
      </c>
      <c r="R31" s="27">
        <f>-1.753*SQRT(R$3)-0.267*1010/283/TAN(RADIANS($B31+0.04848/(TAN(RADIANS($B31))+0.028)))</f>
        <v>-11.731561657568</v>
      </c>
      <c r="S31" s="27">
        <f>-1.753*SQRT(S$3)-0.267*1010/283/TAN(RADIANS($B31+0.04848/(TAN(RADIANS($B31))+0.028)))</f>
        <v>-12.04645072386258</v>
      </c>
      <c r="T31" s="27">
        <f>-1.753*SQRT(T$3)-0.267*1010/283/TAN(RADIANS($B31+0.04848/(TAN(RADIANS($B31))+0.028)))</f>
        <v>-12.35164389616625</v>
      </c>
      <c r="U31" s="27">
        <f>-1.753*SQRT(U$3)-0.267*1010/283/TAN(RADIANS($B31+0.04848/(TAN(RADIANS($B31))+0.028)))</f>
        <v>-12.64798522450244</v>
      </c>
      <c r="V31" s="27">
        <f>-1.753*SQRT(V$3)-0.267*1010/283/TAN(RADIANS($B31+0.04848/(TAN(RADIANS($B31))+0.028)))</f>
        <v>-12.93620297170705</v>
      </c>
      <c r="W31" s="28">
        <f>-1.753*SQRT(W$3)-0.267*1010/283/TAN(RADIANS($B31+0.04848/(TAN(RADIANS($B31))+0.028)))</f>
        <v>-13.21693070105278</v>
      </c>
    </row>
    <row r="32" ht="17" customHeight="1">
      <c r="A32" s="24"/>
      <c r="B32" s="25">
        <f>B31+2</f>
        <v>26</v>
      </c>
      <c r="C32" s="26">
        <f>-1.753*SQRT(C$3)-0.267*1010/283/TAN(RADIANS($B32+0.04848/(TAN(RADIANS($B32))+0.028)))</f>
        <v>-1.945621349273985</v>
      </c>
      <c r="D32" s="27">
        <f>-1.753*SQRT(D$3)-0.267*1010/283/TAN(RADIANS($B32+0.04848/(TAN(RADIANS($B32))+0.028)))</f>
        <v>-4.424737724114021</v>
      </c>
      <c r="E32" s="27">
        <f>-1.753*SQRT(E$3)-0.267*1010/283/TAN(RADIANS($B32+0.04848/(TAN(RADIANS($B32))+0.028)))</f>
        <v>-5.451621349273985</v>
      </c>
      <c r="F32" s="27">
        <f>-1.753*SQRT(F$3)-0.267*1010/283/TAN(RADIANS($B32+0.04848/(TAN(RADIANS($B32))+0.028)))</f>
        <v>-6.239576868372897</v>
      </c>
      <c r="G32" s="27">
        <f>-1.753*SQRT(G$3)-0.267*1010/283/TAN(RADIANS($B32+0.04848/(TAN(RADIANS($B32))+0.028)))</f>
        <v>-6.903854098954056</v>
      </c>
      <c r="H32" s="27">
        <f>-1.753*SQRT(H$3)-0.267*1010/283/TAN(RADIANS($B32+0.04848/(TAN(RADIANS($B32))+0.028)))</f>
        <v>-7.489094087549155</v>
      </c>
      <c r="I32" s="27">
        <f>-1.753*SQRT(I$3)-0.267*1010/283/TAN(RADIANS($B32+0.04848/(TAN(RADIANS($B32))+0.028)))</f>
        <v>-8.018191480610469</v>
      </c>
      <c r="J32" s="27">
        <f>-1.753*SQRT(J$3)-0.267*1010/283/TAN(RADIANS($B32+0.04848/(TAN(RADIANS($B32))+0.028)))</f>
        <v>-8.504746748288705</v>
      </c>
      <c r="K32" s="27">
        <f>-1.753*SQRT(K$3)-0.267*1010/283/TAN(RADIANS($B32+0.04848/(TAN(RADIANS($B32))+0.028)))</f>
        <v>-8.957621349273985</v>
      </c>
      <c r="L32" s="27">
        <f>-1.753*SQRT(L$3)-0.267*1010/283/TAN(RADIANS($B32+0.04848/(TAN(RADIANS($B32))+0.028)))</f>
        <v>-9.38297047379409</v>
      </c>
      <c r="M32" s="27">
        <f>-1.753*SQRT(M$3)-0.267*1010/283/TAN(RADIANS($B32+0.04848/(TAN(RADIANS($B32))+0.028)))</f>
        <v>-9.785275678388247</v>
      </c>
      <c r="N32" s="27">
        <f>-1.753*SQRT(N$3)-0.267*1010/283/TAN(RADIANS($B32+0.04848/(TAN(RADIANS($B32))+0.028)))</f>
        <v>-10.16792017624446</v>
      </c>
      <c r="O32" s="27">
        <f>-1.753*SQRT(O$3)-0.267*1010/283/TAN(RADIANS($B32+0.04848/(TAN(RADIANS($B32))+0.028)))</f>
        <v>-10.53353238747181</v>
      </c>
      <c r="P32" s="27">
        <f>-1.753*SQRT(P$3)-0.267*1010/283/TAN(RADIANS($B32+0.04848/(TAN(RADIANS($B32))+0.028)))</f>
        <v>-10.88420255660214</v>
      </c>
      <c r="Q32" s="27">
        <f>-1.753*SQRT(Q$3)-0.267*1010/283/TAN(RADIANS($B32+0.04848/(TAN(RADIANS($B32))+0.028)))</f>
        <v>-11.22162544586644</v>
      </c>
      <c r="R32" s="27">
        <f>-1.753*SQRT(R$3)-0.267*1010/283/TAN(RADIANS($B32+0.04848/(TAN(RADIANS($B32))+0.028)))</f>
        <v>-11.54719778233955</v>
      </c>
      <c r="S32" s="27">
        <f>-1.753*SQRT(S$3)-0.267*1010/283/TAN(RADIANS($B32+0.04848/(TAN(RADIANS($B32))+0.028)))</f>
        <v>-11.86208684863413</v>
      </c>
      <c r="T32" s="27">
        <f>-1.753*SQRT(T$3)-0.267*1010/283/TAN(RADIANS($B32+0.04848/(TAN(RADIANS($B32))+0.028)))</f>
        <v>-12.1672800209378</v>
      </c>
      <c r="U32" s="27">
        <f>-1.753*SQRT(U$3)-0.267*1010/283/TAN(RADIANS($B32+0.04848/(TAN(RADIANS($B32))+0.028)))</f>
        <v>-12.46362134927398</v>
      </c>
      <c r="V32" s="27">
        <f>-1.753*SQRT(V$3)-0.267*1010/283/TAN(RADIANS($B32+0.04848/(TAN(RADIANS($B32))+0.028)))</f>
        <v>-12.7518390964786</v>
      </c>
      <c r="W32" s="28">
        <f>-1.753*SQRT(W$3)-0.267*1010/283/TAN(RADIANS($B32+0.04848/(TAN(RADIANS($B32))+0.028)))</f>
        <v>-13.03256682582432</v>
      </c>
    </row>
    <row r="33" ht="14" customHeight="1">
      <c r="A33" s="24"/>
      <c r="B33" s="25">
        <f>B32+2</f>
        <v>28</v>
      </c>
      <c r="C33" s="26">
        <f>-1.753*SQRT(C$3)-0.267*1010/283/TAN(RADIANS($B33+0.04848/(TAN(RADIANS($B33))+0.028)))</f>
        <v>-1.78562222831929</v>
      </c>
      <c r="D33" s="27">
        <f>-1.753*SQRT(D$3)-0.267*1010/283/TAN(RADIANS($B33+0.04848/(TAN(RADIANS($B33))+0.028)))</f>
        <v>-4.264738603159326</v>
      </c>
      <c r="E33" s="27">
        <f>-1.753*SQRT(E$3)-0.267*1010/283/TAN(RADIANS($B33+0.04848/(TAN(RADIANS($B33))+0.028)))</f>
        <v>-5.29162222831929</v>
      </c>
      <c r="F33" s="27">
        <f>-1.753*SQRT(F$3)-0.267*1010/283/TAN(RADIANS($B33+0.04848/(TAN(RADIANS($B33))+0.028)))</f>
        <v>-6.079577747418202</v>
      </c>
      <c r="G33" s="27">
        <f>-1.753*SQRT(G$3)-0.267*1010/283/TAN(RADIANS($B33+0.04848/(TAN(RADIANS($B33))+0.028)))</f>
        <v>-6.743854977999362</v>
      </c>
      <c r="H33" s="27">
        <f>-1.753*SQRT(H$3)-0.267*1010/283/TAN(RADIANS($B33+0.04848/(TAN(RADIANS($B33))+0.028)))</f>
        <v>-7.32909496659446</v>
      </c>
      <c r="I33" s="27">
        <f>-1.753*SQRT(I$3)-0.267*1010/283/TAN(RADIANS($B33+0.04848/(TAN(RADIANS($B33))+0.028)))</f>
        <v>-7.858192359655773</v>
      </c>
      <c r="J33" s="27">
        <f>-1.753*SQRT(J$3)-0.267*1010/283/TAN(RADIANS($B33+0.04848/(TAN(RADIANS($B33))+0.028)))</f>
        <v>-8.344747627334009</v>
      </c>
      <c r="K33" s="27">
        <f>-1.753*SQRT(K$3)-0.267*1010/283/TAN(RADIANS($B33+0.04848/(TAN(RADIANS($B33))+0.028)))</f>
        <v>-8.797622228319289</v>
      </c>
      <c r="L33" s="27">
        <f>-1.753*SQRT(L$3)-0.267*1010/283/TAN(RADIANS($B33+0.04848/(TAN(RADIANS($B33))+0.028)))</f>
        <v>-9.222971352839396</v>
      </c>
      <c r="M33" s="27">
        <f>-1.753*SQRT(M$3)-0.267*1010/283/TAN(RADIANS($B33+0.04848/(TAN(RADIANS($B33))+0.028)))</f>
        <v>-9.625276557433553</v>
      </c>
      <c r="N33" s="27">
        <f>-1.753*SQRT(N$3)-0.267*1010/283/TAN(RADIANS($B33+0.04848/(TAN(RADIANS($B33))+0.028)))</f>
        <v>-10.00792105528976</v>
      </c>
      <c r="O33" s="27">
        <f>-1.753*SQRT(O$3)-0.267*1010/283/TAN(RADIANS($B33+0.04848/(TAN(RADIANS($B33))+0.028)))</f>
        <v>-10.37353326651711</v>
      </c>
      <c r="P33" s="27">
        <f>-1.753*SQRT(P$3)-0.267*1010/283/TAN(RADIANS($B33+0.04848/(TAN(RADIANS($B33))+0.028)))</f>
        <v>-10.72420343564744</v>
      </c>
      <c r="Q33" s="27">
        <f>-1.753*SQRT(Q$3)-0.267*1010/283/TAN(RADIANS($B33+0.04848/(TAN(RADIANS($B33))+0.028)))</f>
        <v>-11.06162632491175</v>
      </c>
      <c r="R33" s="27">
        <f>-1.753*SQRT(R$3)-0.267*1010/283/TAN(RADIANS($B33+0.04848/(TAN(RADIANS($B33))+0.028)))</f>
        <v>-11.38719866138485</v>
      </c>
      <c r="S33" s="27">
        <f>-1.753*SQRT(S$3)-0.267*1010/283/TAN(RADIANS($B33+0.04848/(TAN(RADIANS($B33))+0.028)))</f>
        <v>-11.70208772767943</v>
      </c>
      <c r="T33" s="27">
        <f>-1.753*SQRT(T$3)-0.267*1010/283/TAN(RADIANS($B33+0.04848/(TAN(RADIANS($B33))+0.028)))</f>
        <v>-12.0072808999831</v>
      </c>
      <c r="U33" s="27">
        <f>-1.753*SQRT(U$3)-0.267*1010/283/TAN(RADIANS($B33+0.04848/(TAN(RADIANS($B33))+0.028)))</f>
        <v>-12.30362222831929</v>
      </c>
      <c r="V33" s="27">
        <f>-1.753*SQRT(V$3)-0.267*1010/283/TAN(RADIANS($B33+0.04848/(TAN(RADIANS($B33))+0.028)))</f>
        <v>-12.59183997552391</v>
      </c>
      <c r="W33" s="28">
        <f>-1.753*SQRT(W$3)-0.267*1010/283/TAN(RADIANS($B33+0.04848/(TAN(RADIANS($B33))+0.028)))</f>
        <v>-12.87256770486963</v>
      </c>
    </row>
    <row r="34" ht="14" customHeight="1">
      <c r="A34" s="24"/>
      <c r="B34" s="25">
        <f>B33+2</f>
        <v>30</v>
      </c>
      <c r="C34" s="26">
        <f>-1.753*SQRT(C$3)-0.267*1010/283/TAN(RADIANS($B34+0.04848/(TAN(RADIANS($B34))+0.028)))</f>
        <v>-1.645152098102291</v>
      </c>
      <c r="D34" s="27">
        <f>-1.753*SQRT(D$3)-0.267*1010/283/TAN(RADIANS($B34+0.04848/(TAN(RADIANS($B34))+0.028)))</f>
        <v>-4.124268472942326</v>
      </c>
      <c r="E34" s="27">
        <f>-1.753*SQRT(E$3)-0.267*1010/283/TAN(RADIANS($B34+0.04848/(TAN(RADIANS($B34))+0.028)))</f>
        <v>-5.15115209810229</v>
      </c>
      <c r="F34" s="27">
        <f>-1.753*SQRT(F$3)-0.267*1010/283/TAN(RADIANS($B34+0.04848/(TAN(RADIANS($B34))+0.028)))</f>
        <v>-5.939107617201202</v>
      </c>
      <c r="G34" s="27">
        <f>-1.753*SQRT(G$3)-0.267*1010/283/TAN(RADIANS($B34+0.04848/(TAN(RADIANS($B34))+0.028)))</f>
        <v>-6.603384847782362</v>
      </c>
      <c r="H34" s="27">
        <f>-1.753*SQRT(H$3)-0.267*1010/283/TAN(RADIANS($B34+0.04848/(TAN(RADIANS($B34))+0.028)))</f>
        <v>-7.188624836377461</v>
      </c>
      <c r="I34" s="27">
        <f>-1.753*SQRT(I$3)-0.267*1010/283/TAN(RADIANS($B34+0.04848/(TAN(RADIANS($B34))+0.028)))</f>
        <v>-7.717722229438774</v>
      </c>
      <c r="J34" s="27">
        <f>-1.753*SQRT(J$3)-0.267*1010/283/TAN(RADIANS($B34+0.04848/(TAN(RADIANS($B34))+0.028)))</f>
        <v>-8.20427749711701</v>
      </c>
      <c r="K34" s="27">
        <f>-1.753*SQRT(K$3)-0.267*1010/283/TAN(RADIANS($B34+0.04848/(TAN(RADIANS($B34))+0.028)))</f>
        <v>-8.657152098102291</v>
      </c>
      <c r="L34" s="27">
        <f>-1.753*SQRT(L$3)-0.267*1010/283/TAN(RADIANS($B34+0.04848/(TAN(RADIANS($B34))+0.028)))</f>
        <v>-9.082501222622396</v>
      </c>
      <c r="M34" s="27">
        <f>-1.753*SQRT(M$3)-0.267*1010/283/TAN(RADIANS($B34+0.04848/(TAN(RADIANS($B34))+0.028)))</f>
        <v>-9.484806427216553</v>
      </c>
      <c r="N34" s="27">
        <f>-1.753*SQRT(N$3)-0.267*1010/283/TAN(RADIANS($B34+0.04848/(TAN(RADIANS($B34))+0.028)))</f>
        <v>-9.867450925072761</v>
      </c>
      <c r="O34" s="27">
        <f>-1.753*SQRT(O$3)-0.267*1010/283/TAN(RADIANS($B34+0.04848/(TAN(RADIANS($B34))+0.028)))</f>
        <v>-10.23306313630011</v>
      </c>
      <c r="P34" s="27">
        <f>-1.753*SQRT(P$3)-0.267*1010/283/TAN(RADIANS($B34+0.04848/(TAN(RADIANS($B34))+0.028)))</f>
        <v>-10.58373330543044</v>
      </c>
      <c r="Q34" s="27">
        <f>-1.753*SQRT(Q$3)-0.267*1010/283/TAN(RADIANS($B34+0.04848/(TAN(RADIANS($B34))+0.028)))</f>
        <v>-10.92115619469475</v>
      </c>
      <c r="R34" s="27">
        <f>-1.753*SQRT(R$3)-0.267*1010/283/TAN(RADIANS($B34+0.04848/(TAN(RADIANS($B34))+0.028)))</f>
        <v>-11.24672853116785</v>
      </c>
      <c r="S34" s="27">
        <f>-1.753*SQRT(S$3)-0.267*1010/283/TAN(RADIANS($B34+0.04848/(TAN(RADIANS($B34))+0.028)))</f>
        <v>-11.56161759746243</v>
      </c>
      <c r="T34" s="27">
        <f>-1.753*SQRT(T$3)-0.267*1010/283/TAN(RADIANS($B34+0.04848/(TAN(RADIANS($B34))+0.028)))</f>
        <v>-11.8668107697661</v>
      </c>
      <c r="U34" s="27">
        <f>-1.753*SQRT(U$3)-0.267*1010/283/TAN(RADIANS($B34+0.04848/(TAN(RADIANS($B34))+0.028)))</f>
        <v>-12.16315209810229</v>
      </c>
      <c r="V34" s="27">
        <f>-1.753*SQRT(V$3)-0.267*1010/283/TAN(RADIANS($B34+0.04848/(TAN(RADIANS($B34))+0.028)))</f>
        <v>-12.45136984530691</v>
      </c>
      <c r="W34" s="28">
        <f>-1.753*SQRT(W$3)-0.267*1010/283/TAN(RADIANS($B34+0.04848/(TAN(RADIANS($B34))+0.028)))</f>
        <v>-12.73209757465263</v>
      </c>
    </row>
    <row r="35" ht="17" customHeight="1">
      <c r="A35" s="24"/>
      <c r="B35" s="25">
        <f>B34+5</f>
        <v>35</v>
      </c>
      <c r="C35" s="26">
        <f>-1.753*SQRT(C$3)-0.267*1010/283/TAN(RADIANS($B35+0.04848/(TAN(RADIANS($B35))+0.028)))</f>
        <v>-1.357518786344108</v>
      </c>
      <c r="D35" s="27">
        <f>-1.753*SQRT(D$3)-0.267*1010/283/TAN(RADIANS($B35+0.04848/(TAN(RADIANS($B35))+0.028)))</f>
        <v>-3.836635161184144</v>
      </c>
      <c r="E35" s="27">
        <f>-1.753*SQRT(E$3)-0.267*1010/283/TAN(RADIANS($B35+0.04848/(TAN(RADIANS($B35))+0.028)))</f>
        <v>-4.863518786344108</v>
      </c>
      <c r="F35" s="27">
        <f>-1.753*SQRT(F$3)-0.267*1010/283/TAN(RADIANS($B35+0.04848/(TAN(RADIANS($B35))+0.028)))</f>
        <v>-5.651474305443019</v>
      </c>
      <c r="G35" s="27">
        <f>-1.753*SQRT(G$3)-0.267*1010/283/TAN(RADIANS($B35+0.04848/(TAN(RADIANS($B35))+0.028)))</f>
        <v>-6.31575153602418</v>
      </c>
      <c r="H35" s="27">
        <f>-1.753*SQRT(H$3)-0.267*1010/283/TAN(RADIANS($B35+0.04848/(TAN(RADIANS($B35))+0.028)))</f>
        <v>-6.900991524619277</v>
      </c>
      <c r="I35" s="27">
        <f>-1.753*SQRT(I$3)-0.267*1010/283/TAN(RADIANS($B35+0.04848/(TAN(RADIANS($B35))+0.028)))</f>
        <v>-7.430088917680591</v>
      </c>
      <c r="J35" s="27">
        <f>-1.753*SQRT(J$3)-0.267*1010/283/TAN(RADIANS($B35+0.04848/(TAN(RADIANS($B35))+0.028)))</f>
        <v>-7.916644185358827</v>
      </c>
      <c r="K35" s="27">
        <f>-1.753*SQRT(K$3)-0.267*1010/283/TAN(RADIANS($B35+0.04848/(TAN(RADIANS($B35))+0.028)))</f>
        <v>-8.369518786344107</v>
      </c>
      <c r="L35" s="27">
        <f>-1.753*SQRT(L$3)-0.267*1010/283/TAN(RADIANS($B35+0.04848/(TAN(RADIANS($B35))+0.028)))</f>
        <v>-8.794867910864214</v>
      </c>
      <c r="M35" s="27">
        <f>-1.753*SQRT(M$3)-0.267*1010/283/TAN(RADIANS($B35+0.04848/(TAN(RADIANS($B35))+0.028)))</f>
        <v>-9.197173115458371</v>
      </c>
      <c r="N35" s="27">
        <f>-1.753*SQRT(N$3)-0.267*1010/283/TAN(RADIANS($B35+0.04848/(TAN(RADIANS($B35))+0.028)))</f>
        <v>-9.57981761331458</v>
      </c>
      <c r="O35" s="27">
        <f>-1.753*SQRT(O$3)-0.267*1010/283/TAN(RADIANS($B35+0.04848/(TAN(RADIANS($B35))+0.028)))</f>
        <v>-9.945429824541931</v>
      </c>
      <c r="P35" s="27">
        <f>-1.753*SQRT(P$3)-0.267*1010/283/TAN(RADIANS($B35+0.04848/(TAN(RADIANS($B35))+0.028)))</f>
        <v>-10.29609999367226</v>
      </c>
      <c r="Q35" s="27">
        <f>-1.753*SQRT(Q$3)-0.267*1010/283/TAN(RADIANS($B35+0.04848/(TAN(RADIANS($B35))+0.028)))</f>
        <v>-10.63352288293656</v>
      </c>
      <c r="R35" s="27">
        <f>-1.753*SQRT(R$3)-0.267*1010/283/TAN(RADIANS($B35+0.04848/(TAN(RADIANS($B35))+0.028)))</f>
        <v>-10.95909521940967</v>
      </c>
      <c r="S35" s="27">
        <f>-1.753*SQRT(S$3)-0.267*1010/283/TAN(RADIANS($B35+0.04848/(TAN(RADIANS($B35))+0.028)))</f>
        <v>-11.27398428570425</v>
      </c>
      <c r="T35" s="27">
        <f>-1.753*SQRT(T$3)-0.267*1010/283/TAN(RADIANS($B35+0.04848/(TAN(RADIANS($B35))+0.028)))</f>
        <v>-11.57917745800792</v>
      </c>
      <c r="U35" s="27">
        <f>-1.753*SQRT(U$3)-0.267*1010/283/TAN(RADIANS($B35+0.04848/(TAN(RADIANS($B35))+0.028)))</f>
        <v>-11.87551878634411</v>
      </c>
      <c r="V35" s="27">
        <f>-1.753*SQRT(V$3)-0.267*1010/283/TAN(RADIANS($B35+0.04848/(TAN(RADIANS($B35))+0.028)))</f>
        <v>-12.16373653354872</v>
      </c>
      <c r="W35" s="28">
        <f>-1.753*SQRT(W$3)-0.267*1010/283/TAN(RADIANS($B35+0.04848/(TAN(RADIANS($B35))+0.028)))</f>
        <v>-12.44446426289445</v>
      </c>
    </row>
    <row r="36" ht="14" customHeight="1">
      <c r="A36" s="24"/>
      <c r="B36" s="25">
        <f>B35+5</f>
        <v>40</v>
      </c>
      <c r="C36" s="26">
        <f>-1.753*SQRT(C$3)-0.267*1010/283/TAN(RADIANS($B36+0.04848/(TAN(RADIANS($B36))+0.028)))</f>
        <v>-1.133371147639518</v>
      </c>
      <c r="D36" s="27">
        <f>-1.753*SQRT(D$3)-0.267*1010/283/TAN(RADIANS($B36+0.04848/(TAN(RADIANS($B36))+0.028)))</f>
        <v>-3.612487522479554</v>
      </c>
      <c r="E36" s="27">
        <f>-1.753*SQRT(E$3)-0.267*1010/283/TAN(RADIANS($B36+0.04848/(TAN(RADIANS($B36))+0.028)))</f>
        <v>-4.639371147639518</v>
      </c>
      <c r="F36" s="27">
        <f>-1.753*SQRT(F$3)-0.267*1010/283/TAN(RADIANS($B36+0.04848/(TAN(RADIANS($B36))+0.028)))</f>
        <v>-5.427326666738429</v>
      </c>
      <c r="G36" s="27">
        <f>-1.753*SQRT(G$3)-0.267*1010/283/TAN(RADIANS($B36+0.04848/(TAN(RADIANS($B36))+0.028)))</f>
        <v>-6.091603897319589</v>
      </c>
      <c r="H36" s="27">
        <f>-1.753*SQRT(H$3)-0.267*1010/283/TAN(RADIANS($B36+0.04848/(TAN(RADIANS($B36))+0.028)))</f>
        <v>-6.676843885914687</v>
      </c>
      <c r="I36" s="27">
        <f>-1.753*SQRT(I$3)-0.267*1010/283/TAN(RADIANS($B36+0.04848/(TAN(RADIANS($B36))+0.028)))</f>
        <v>-7.205941278976001</v>
      </c>
      <c r="J36" s="27">
        <f>-1.753*SQRT(J$3)-0.267*1010/283/TAN(RADIANS($B36+0.04848/(TAN(RADIANS($B36))+0.028)))</f>
        <v>-7.692496546654237</v>
      </c>
      <c r="K36" s="27">
        <f>-1.753*SQRT(K$3)-0.267*1010/283/TAN(RADIANS($B36+0.04848/(TAN(RADIANS($B36))+0.028)))</f>
        <v>-8.145371147639517</v>
      </c>
      <c r="L36" s="27">
        <f>-1.753*SQRT(L$3)-0.267*1010/283/TAN(RADIANS($B36+0.04848/(TAN(RADIANS($B36))+0.028)))</f>
        <v>-8.570720272159624</v>
      </c>
      <c r="M36" s="27">
        <f>-1.753*SQRT(M$3)-0.267*1010/283/TAN(RADIANS($B36+0.04848/(TAN(RADIANS($B36))+0.028)))</f>
        <v>-8.973025476753781</v>
      </c>
      <c r="N36" s="27">
        <f>-1.753*SQRT(N$3)-0.267*1010/283/TAN(RADIANS($B36+0.04848/(TAN(RADIANS($B36))+0.028)))</f>
        <v>-9.35566997460999</v>
      </c>
      <c r="O36" s="27">
        <f>-1.753*SQRT(O$3)-0.267*1010/283/TAN(RADIANS($B36+0.04848/(TAN(RADIANS($B36))+0.028)))</f>
        <v>-9.721282185837341</v>
      </c>
      <c r="P36" s="27">
        <f>-1.753*SQRT(P$3)-0.267*1010/283/TAN(RADIANS($B36+0.04848/(TAN(RADIANS($B36))+0.028)))</f>
        <v>-10.07195235496767</v>
      </c>
      <c r="Q36" s="27">
        <f>-1.753*SQRT(Q$3)-0.267*1010/283/TAN(RADIANS($B36+0.04848/(TAN(RADIANS($B36))+0.028)))</f>
        <v>-10.40937524423197</v>
      </c>
      <c r="R36" s="27">
        <f>-1.753*SQRT(R$3)-0.267*1010/283/TAN(RADIANS($B36+0.04848/(TAN(RADIANS($B36))+0.028)))</f>
        <v>-10.73494758070508</v>
      </c>
      <c r="S36" s="27">
        <f>-1.753*SQRT(S$3)-0.267*1010/283/TAN(RADIANS($B36+0.04848/(TAN(RADIANS($B36))+0.028)))</f>
        <v>-11.04983664699966</v>
      </c>
      <c r="T36" s="27">
        <f>-1.753*SQRT(T$3)-0.267*1010/283/TAN(RADIANS($B36+0.04848/(TAN(RADIANS($B36))+0.028)))</f>
        <v>-11.35502981930333</v>
      </c>
      <c r="U36" s="27">
        <f>-1.753*SQRT(U$3)-0.267*1010/283/TAN(RADIANS($B36+0.04848/(TAN(RADIANS($B36))+0.028)))</f>
        <v>-11.65137114763952</v>
      </c>
      <c r="V36" s="27">
        <f>-1.753*SQRT(V$3)-0.267*1010/283/TAN(RADIANS($B36+0.04848/(TAN(RADIANS($B36))+0.028)))</f>
        <v>-11.93958889484413</v>
      </c>
      <c r="W36" s="28">
        <f>-1.753*SQRT(W$3)-0.267*1010/283/TAN(RADIANS($B36+0.04848/(TAN(RADIANS($B36))+0.028)))</f>
        <v>-12.22031662418986</v>
      </c>
    </row>
    <row r="37" ht="14" customHeight="1">
      <c r="A37" s="24"/>
      <c r="B37" s="25">
        <f>B36+5</f>
        <v>45</v>
      </c>
      <c r="C37" s="26">
        <f>-1.753*SQRT(C$3)-0.267*1010/283/TAN(RADIANS($B37+0.04848/(TAN(RADIANS($B37))+0.028)))</f>
        <v>-0.9513301770319118</v>
      </c>
      <c r="D37" s="27">
        <f>-1.753*SQRT(D$3)-0.267*1010/283/TAN(RADIANS($B37+0.04848/(TAN(RADIANS($B37))+0.028)))</f>
        <v>-3.430446551871948</v>
      </c>
      <c r="E37" s="27">
        <f>-1.753*SQRT(E$3)-0.267*1010/283/TAN(RADIANS($B37+0.04848/(TAN(RADIANS($B37))+0.028)))</f>
        <v>-4.457330177031912</v>
      </c>
      <c r="F37" s="27">
        <f>-1.753*SQRT(F$3)-0.267*1010/283/TAN(RADIANS($B37+0.04848/(TAN(RADIANS($B37))+0.028)))</f>
        <v>-5.245285696130823</v>
      </c>
      <c r="G37" s="27">
        <f>-1.753*SQRT(G$3)-0.267*1010/283/TAN(RADIANS($B37+0.04848/(TAN(RADIANS($B37))+0.028)))</f>
        <v>-5.909562926711983</v>
      </c>
      <c r="H37" s="27">
        <f>-1.753*SQRT(H$3)-0.267*1010/283/TAN(RADIANS($B37+0.04848/(TAN(RADIANS($B37))+0.028)))</f>
        <v>-6.494802915307082</v>
      </c>
      <c r="I37" s="27">
        <f>-1.753*SQRT(I$3)-0.267*1010/283/TAN(RADIANS($B37+0.04848/(TAN(RADIANS($B37))+0.028)))</f>
        <v>-7.023900308368395</v>
      </c>
      <c r="J37" s="27">
        <f>-1.753*SQRT(J$3)-0.267*1010/283/TAN(RADIANS($B37+0.04848/(TAN(RADIANS($B37))+0.028)))</f>
        <v>-7.510455576046631</v>
      </c>
      <c r="K37" s="27">
        <f>-1.753*SQRT(K$3)-0.267*1010/283/TAN(RADIANS($B37+0.04848/(TAN(RADIANS($B37))+0.028)))</f>
        <v>-7.963330177031912</v>
      </c>
      <c r="L37" s="27">
        <f>-1.753*SQRT(L$3)-0.267*1010/283/TAN(RADIANS($B37+0.04848/(TAN(RADIANS($B37))+0.028)))</f>
        <v>-8.388679301552017</v>
      </c>
      <c r="M37" s="27">
        <f>-1.753*SQRT(M$3)-0.267*1010/283/TAN(RADIANS($B37+0.04848/(TAN(RADIANS($B37))+0.028)))</f>
        <v>-8.790984506146174</v>
      </c>
      <c r="N37" s="27">
        <f>-1.753*SQRT(N$3)-0.267*1010/283/TAN(RADIANS($B37+0.04848/(TAN(RADIANS($B37))+0.028)))</f>
        <v>-9.173629004002382</v>
      </c>
      <c r="O37" s="27">
        <f>-1.753*SQRT(O$3)-0.267*1010/283/TAN(RADIANS($B37+0.04848/(TAN(RADIANS($B37))+0.028)))</f>
        <v>-9.539241215229733</v>
      </c>
      <c r="P37" s="27">
        <f>-1.753*SQRT(P$3)-0.267*1010/283/TAN(RADIANS($B37+0.04848/(TAN(RADIANS($B37))+0.028)))</f>
        <v>-9.889911384360062</v>
      </c>
      <c r="Q37" s="27">
        <f>-1.753*SQRT(Q$3)-0.267*1010/283/TAN(RADIANS($B37+0.04848/(TAN(RADIANS($B37))+0.028)))</f>
        <v>-10.22733427362437</v>
      </c>
      <c r="R37" s="27">
        <f>-1.753*SQRT(R$3)-0.267*1010/283/TAN(RADIANS($B37+0.04848/(TAN(RADIANS($B37))+0.028)))</f>
        <v>-10.55290661009747</v>
      </c>
      <c r="S37" s="27">
        <f>-1.753*SQRT(S$3)-0.267*1010/283/TAN(RADIANS($B37+0.04848/(TAN(RADIANS($B37))+0.028)))</f>
        <v>-10.86779567639205</v>
      </c>
      <c r="T37" s="27">
        <f>-1.753*SQRT(T$3)-0.267*1010/283/TAN(RADIANS($B37+0.04848/(TAN(RADIANS($B37))+0.028)))</f>
        <v>-11.17298884869572</v>
      </c>
      <c r="U37" s="27">
        <f>-1.753*SQRT(U$3)-0.267*1010/283/TAN(RADIANS($B37+0.04848/(TAN(RADIANS($B37))+0.028)))</f>
        <v>-11.46933017703191</v>
      </c>
      <c r="V37" s="27">
        <f>-1.753*SQRT(V$3)-0.267*1010/283/TAN(RADIANS($B37+0.04848/(TAN(RADIANS($B37))+0.028)))</f>
        <v>-11.75754792423653</v>
      </c>
      <c r="W37" s="28">
        <f>-1.753*SQRT(W$3)-0.267*1010/283/TAN(RADIANS($B37+0.04848/(TAN(RADIANS($B37))+0.028)))</f>
        <v>-12.03827565358225</v>
      </c>
    </row>
    <row r="38" ht="17" customHeight="1">
      <c r="A38" s="24"/>
      <c r="B38" s="25">
        <f>B37+5</f>
        <v>50</v>
      </c>
      <c r="C38" s="26">
        <f>-1.753*SQRT(C$3)-0.267*1010/283/TAN(RADIANS($B38+0.04848/(TAN(RADIANS($B38))+0.028)))</f>
        <v>-0.7984501831406572</v>
      </c>
      <c r="D38" s="27">
        <f>-1.753*SQRT(D$3)-0.267*1010/283/TAN(RADIANS($B38+0.04848/(TAN(RADIANS($B38))+0.028)))</f>
        <v>-3.277566557980693</v>
      </c>
      <c r="E38" s="27">
        <f>-1.753*SQRT(E$3)-0.267*1010/283/TAN(RADIANS($B38+0.04848/(TAN(RADIANS($B38))+0.028)))</f>
        <v>-4.304450183140657</v>
      </c>
      <c r="F38" s="27">
        <f>-1.753*SQRT(F$3)-0.267*1010/283/TAN(RADIANS($B38+0.04848/(TAN(RADIANS($B38))+0.028)))</f>
        <v>-5.092405702239568</v>
      </c>
      <c r="G38" s="27">
        <f>-1.753*SQRT(G$3)-0.267*1010/283/TAN(RADIANS($B38+0.04848/(TAN(RADIANS($B38))+0.028)))</f>
        <v>-5.756682932820729</v>
      </c>
      <c r="H38" s="27">
        <f>-1.753*SQRT(H$3)-0.267*1010/283/TAN(RADIANS($B38+0.04848/(TAN(RADIANS($B38))+0.028)))</f>
        <v>-6.341922921415827</v>
      </c>
      <c r="I38" s="27">
        <f>-1.753*SQRT(I$3)-0.267*1010/283/TAN(RADIANS($B38+0.04848/(TAN(RADIANS($B38))+0.028)))</f>
        <v>-6.87102031447714</v>
      </c>
      <c r="J38" s="27">
        <f>-1.753*SQRT(J$3)-0.267*1010/283/TAN(RADIANS($B38+0.04848/(TAN(RADIANS($B38))+0.028)))</f>
        <v>-7.357575582155376</v>
      </c>
      <c r="K38" s="27">
        <f>-1.753*SQRT(K$3)-0.267*1010/283/TAN(RADIANS($B38+0.04848/(TAN(RADIANS($B38))+0.028)))</f>
        <v>-7.810450183140657</v>
      </c>
      <c r="L38" s="27">
        <f>-1.753*SQRT(L$3)-0.267*1010/283/TAN(RADIANS($B38+0.04848/(TAN(RADIANS($B38))+0.028)))</f>
        <v>-8.235799307660763</v>
      </c>
      <c r="M38" s="27">
        <f>-1.753*SQRT(M$3)-0.267*1010/283/TAN(RADIANS($B38+0.04848/(TAN(RADIANS($B38))+0.028)))</f>
        <v>-8.63810451225492</v>
      </c>
      <c r="N38" s="27">
        <f>-1.753*SQRT(N$3)-0.267*1010/283/TAN(RADIANS($B38+0.04848/(TAN(RADIANS($B38))+0.028)))</f>
        <v>-9.020749010111128</v>
      </c>
      <c r="O38" s="27">
        <f>-1.753*SQRT(O$3)-0.267*1010/283/TAN(RADIANS($B38+0.04848/(TAN(RADIANS($B38))+0.028)))</f>
        <v>-9.386361221338479</v>
      </c>
      <c r="P38" s="27">
        <f>-1.753*SQRT(P$3)-0.267*1010/283/TAN(RADIANS($B38+0.04848/(TAN(RADIANS($B38))+0.028)))</f>
        <v>-9.737031390468808</v>
      </c>
      <c r="Q38" s="27">
        <f>-1.753*SQRT(Q$3)-0.267*1010/283/TAN(RADIANS($B38+0.04848/(TAN(RADIANS($B38))+0.028)))</f>
        <v>-10.07445427973311</v>
      </c>
      <c r="R38" s="27">
        <f>-1.753*SQRT(R$3)-0.267*1010/283/TAN(RADIANS($B38+0.04848/(TAN(RADIANS($B38))+0.028)))</f>
        <v>-10.40002661620622</v>
      </c>
      <c r="S38" s="27">
        <f>-1.753*SQRT(S$3)-0.267*1010/283/TAN(RADIANS($B38+0.04848/(TAN(RADIANS($B38))+0.028)))</f>
        <v>-10.7149156825008</v>
      </c>
      <c r="T38" s="27">
        <f>-1.753*SQRT(T$3)-0.267*1010/283/TAN(RADIANS($B38+0.04848/(TAN(RADIANS($B38))+0.028)))</f>
        <v>-11.02010885480447</v>
      </c>
      <c r="U38" s="27">
        <f>-1.753*SQRT(U$3)-0.267*1010/283/TAN(RADIANS($B38+0.04848/(TAN(RADIANS($B38))+0.028)))</f>
        <v>-11.31645018314066</v>
      </c>
      <c r="V38" s="27">
        <f>-1.753*SQRT(V$3)-0.267*1010/283/TAN(RADIANS($B38+0.04848/(TAN(RADIANS($B38))+0.028)))</f>
        <v>-11.60466793034527</v>
      </c>
      <c r="W38" s="28">
        <f>-1.753*SQRT(W$3)-0.267*1010/283/TAN(RADIANS($B38+0.04848/(TAN(RADIANS($B38))+0.028)))</f>
        <v>-11.885395659691</v>
      </c>
    </row>
    <row r="39" ht="14" customHeight="1">
      <c r="A39" s="24"/>
      <c r="B39" s="25">
        <f>B38+5</f>
        <v>55</v>
      </c>
      <c r="C39" s="26">
        <f>-1.753*SQRT(C$3)-0.267*1010/283/TAN(RADIANS($B39+0.04848/(TAN(RADIANS($B39))+0.028)))</f>
        <v>-0.6664011811564093</v>
      </c>
      <c r="D39" s="27">
        <f>-1.753*SQRT(D$3)-0.267*1010/283/TAN(RADIANS($B39+0.04848/(TAN(RADIANS($B39))+0.028)))</f>
        <v>-3.145517555996445</v>
      </c>
      <c r="E39" s="27">
        <f>-1.753*SQRT(E$3)-0.267*1010/283/TAN(RADIANS($B39+0.04848/(TAN(RADIANS($B39))+0.028)))</f>
        <v>-4.172401181156409</v>
      </c>
      <c r="F39" s="27">
        <f>-1.753*SQRT(F$3)-0.267*1010/283/TAN(RADIANS($B39+0.04848/(TAN(RADIANS($B39))+0.028)))</f>
        <v>-4.96035670025532</v>
      </c>
      <c r="G39" s="27">
        <f>-1.753*SQRT(G$3)-0.267*1010/283/TAN(RADIANS($B39+0.04848/(TAN(RADIANS($B39))+0.028)))</f>
        <v>-5.624633930836481</v>
      </c>
      <c r="H39" s="27">
        <f>-1.753*SQRT(H$3)-0.267*1010/283/TAN(RADIANS($B39+0.04848/(TAN(RADIANS($B39))+0.028)))</f>
        <v>-6.209873919431579</v>
      </c>
      <c r="I39" s="27">
        <f>-1.753*SQRT(I$3)-0.267*1010/283/TAN(RADIANS($B39+0.04848/(TAN(RADIANS($B39))+0.028)))</f>
        <v>-6.738971312492892</v>
      </c>
      <c r="J39" s="27">
        <f>-1.753*SQRT(J$3)-0.267*1010/283/TAN(RADIANS($B39+0.04848/(TAN(RADIANS($B39))+0.028)))</f>
        <v>-7.225526580171128</v>
      </c>
      <c r="K39" s="27">
        <f>-1.753*SQRT(K$3)-0.267*1010/283/TAN(RADIANS($B39+0.04848/(TAN(RADIANS($B39))+0.028)))</f>
        <v>-7.678401181156409</v>
      </c>
      <c r="L39" s="27">
        <f>-1.753*SQRT(L$3)-0.267*1010/283/TAN(RADIANS($B39+0.04848/(TAN(RADIANS($B39))+0.028)))</f>
        <v>-8.103750305676515</v>
      </c>
      <c r="M39" s="27">
        <f>-1.753*SQRT(M$3)-0.267*1010/283/TAN(RADIANS($B39+0.04848/(TAN(RADIANS($B39))+0.028)))</f>
        <v>-8.506055510270672</v>
      </c>
      <c r="N39" s="27">
        <f>-1.753*SQRT(N$3)-0.267*1010/283/TAN(RADIANS($B39+0.04848/(TAN(RADIANS($B39))+0.028)))</f>
        <v>-8.888700008126881</v>
      </c>
      <c r="O39" s="27">
        <f>-1.753*SQRT(O$3)-0.267*1010/283/TAN(RADIANS($B39+0.04848/(TAN(RADIANS($B39))+0.028)))</f>
        <v>-9.254312219354231</v>
      </c>
      <c r="P39" s="27">
        <f>-1.753*SQRT(P$3)-0.267*1010/283/TAN(RADIANS($B39+0.04848/(TAN(RADIANS($B39))+0.028)))</f>
        <v>-9.60498238848456</v>
      </c>
      <c r="Q39" s="27">
        <f>-1.753*SQRT(Q$3)-0.267*1010/283/TAN(RADIANS($B39+0.04848/(TAN(RADIANS($B39))+0.028)))</f>
        <v>-9.942405277748865</v>
      </c>
      <c r="R39" s="27">
        <f>-1.753*SQRT(R$3)-0.267*1010/283/TAN(RADIANS($B39+0.04848/(TAN(RADIANS($B39))+0.028)))</f>
        <v>-10.26797761422197</v>
      </c>
      <c r="S39" s="27">
        <f>-1.753*SQRT(S$3)-0.267*1010/283/TAN(RADIANS($B39+0.04848/(TAN(RADIANS($B39))+0.028)))</f>
        <v>-10.58286668051655</v>
      </c>
      <c r="T39" s="27">
        <f>-1.753*SQRT(T$3)-0.267*1010/283/TAN(RADIANS($B39+0.04848/(TAN(RADIANS($B39))+0.028)))</f>
        <v>-10.88805985282022</v>
      </c>
      <c r="U39" s="27">
        <f>-1.753*SQRT(U$3)-0.267*1010/283/TAN(RADIANS($B39+0.04848/(TAN(RADIANS($B39))+0.028)))</f>
        <v>-11.18440118115641</v>
      </c>
      <c r="V39" s="27">
        <f>-1.753*SQRT(V$3)-0.267*1010/283/TAN(RADIANS($B39+0.04848/(TAN(RADIANS($B39))+0.028)))</f>
        <v>-11.47261892836102</v>
      </c>
      <c r="W39" s="28">
        <f>-1.753*SQRT(W$3)-0.267*1010/283/TAN(RADIANS($B39+0.04848/(TAN(RADIANS($B39))+0.028)))</f>
        <v>-11.75334665770675</v>
      </c>
    </row>
    <row r="40" ht="14" customHeight="1">
      <c r="A40" s="24"/>
      <c r="B40" s="25">
        <f>B39+5</f>
        <v>60</v>
      </c>
      <c r="C40" s="26">
        <f>-1.753*SQRT(C$3)-0.267*1010/283/TAN(RADIANS($B40+0.04848/(TAN(RADIANS($B40))+0.028)))</f>
        <v>-0.549545011915835</v>
      </c>
      <c r="D40" s="27">
        <f>-1.753*SQRT(D$3)-0.267*1010/283/TAN(RADIANS($B40+0.04848/(TAN(RADIANS($B40))+0.028)))</f>
        <v>-3.028661386755871</v>
      </c>
      <c r="E40" s="27">
        <f>-1.753*SQRT(E$3)-0.267*1010/283/TAN(RADIANS($B40+0.04848/(TAN(RADIANS($B40))+0.028)))</f>
        <v>-4.055545011915835</v>
      </c>
      <c r="F40" s="27">
        <f>-1.753*SQRT(F$3)-0.267*1010/283/TAN(RADIANS($B40+0.04848/(TAN(RADIANS($B40))+0.028)))</f>
        <v>-4.843500531014746</v>
      </c>
      <c r="G40" s="27">
        <f>-1.753*SQRT(G$3)-0.267*1010/283/TAN(RADIANS($B40+0.04848/(TAN(RADIANS($B40))+0.028)))</f>
        <v>-5.507777761595906</v>
      </c>
      <c r="H40" s="27">
        <f>-1.753*SQRT(H$3)-0.267*1010/283/TAN(RADIANS($B40+0.04848/(TAN(RADIANS($B40))+0.028)))</f>
        <v>-6.093017750191004</v>
      </c>
      <c r="I40" s="27">
        <f>-1.753*SQRT(I$3)-0.267*1010/283/TAN(RADIANS($B40+0.04848/(TAN(RADIANS($B40))+0.028)))</f>
        <v>-6.622115143252318</v>
      </c>
      <c r="J40" s="27">
        <f>-1.753*SQRT(J$3)-0.267*1010/283/TAN(RADIANS($B40+0.04848/(TAN(RADIANS($B40))+0.028)))</f>
        <v>-7.108670410930554</v>
      </c>
      <c r="K40" s="27">
        <f>-1.753*SQRT(K$3)-0.267*1010/283/TAN(RADIANS($B40+0.04848/(TAN(RADIANS($B40))+0.028)))</f>
        <v>-7.561545011915834</v>
      </c>
      <c r="L40" s="27">
        <f>-1.753*SQRT(L$3)-0.267*1010/283/TAN(RADIANS($B40+0.04848/(TAN(RADIANS($B40))+0.028)))</f>
        <v>-7.98689413643594</v>
      </c>
      <c r="M40" s="27">
        <f>-1.753*SQRT(M$3)-0.267*1010/283/TAN(RADIANS($B40+0.04848/(TAN(RADIANS($B40))+0.028)))</f>
        <v>-8.389199341030098</v>
      </c>
      <c r="N40" s="27">
        <f>-1.753*SQRT(N$3)-0.267*1010/283/TAN(RADIANS($B40+0.04848/(TAN(RADIANS($B40))+0.028)))</f>
        <v>-8.771843838886307</v>
      </c>
      <c r="O40" s="27">
        <f>-1.753*SQRT(O$3)-0.267*1010/283/TAN(RADIANS($B40+0.04848/(TAN(RADIANS($B40))+0.028)))</f>
        <v>-9.137456050113657</v>
      </c>
      <c r="P40" s="27">
        <f>-1.753*SQRT(P$3)-0.267*1010/283/TAN(RADIANS($B40+0.04848/(TAN(RADIANS($B40))+0.028)))</f>
        <v>-9.488126219243986</v>
      </c>
      <c r="Q40" s="27">
        <f>-1.753*SQRT(Q$3)-0.267*1010/283/TAN(RADIANS($B40+0.04848/(TAN(RADIANS($B40))+0.028)))</f>
        <v>-9.825549108508291</v>
      </c>
      <c r="R40" s="27">
        <f>-1.753*SQRT(R$3)-0.267*1010/283/TAN(RADIANS($B40+0.04848/(TAN(RADIANS($B40))+0.028)))</f>
        <v>-10.1511214449814</v>
      </c>
      <c r="S40" s="27">
        <f>-1.753*SQRT(S$3)-0.267*1010/283/TAN(RADIANS($B40+0.04848/(TAN(RADIANS($B40))+0.028)))</f>
        <v>-10.46601051127598</v>
      </c>
      <c r="T40" s="27">
        <f>-1.753*SQRT(T$3)-0.267*1010/283/TAN(RADIANS($B40+0.04848/(TAN(RADIANS($B40))+0.028)))</f>
        <v>-10.77120368357965</v>
      </c>
      <c r="U40" s="27">
        <f>-1.753*SQRT(U$3)-0.267*1010/283/TAN(RADIANS($B40+0.04848/(TAN(RADIANS($B40))+0.028)))</f>
        <v>-11.06754501191583</v>
      </c>
      <c r="V40" s="27">
        <f>-1.753*SQRT(V$3)-0.267*1010/283/TAN(RADIANS($B40+0.04848/(TAN(RADIANS($B40))+0.028)))</f>
        <v>-11.35576275912045</v>
      </c>
      <c r="W40" s="28">
        <f>-1.753*SQRT(W$3)-0.267*1010/283/TAN(RADIANS($B40+0.04848/(TAN(RADIANS($B40))+0.028)))</f>
        <v>-11.63649048846617</v>
      </c>
    </row>
    <row r="41" ht="17" customHeight="1">
      <c r="A41" s="24"/>
      <c r="B41" s="25">
        <f>B40+10</f>
        <v>70</v>
      </c>
      <c r="C41" s="26">
        <f>-1.753*SQRT(C$3)-0.267*1010/283/TAN(RADIANS($B41+0.04848/(TAN(RADIANS($B41))+0.028)))</f>
        <v>-0.3464973868743328</v>
      </c>
      <c r="D41" s="27">
        <f>-1.753*SQRT(D$3)-0.267*1010/283/TAN(RADIANS($B41+0.04848/(TAN(RADIANS($B41))+0.028)))</f>
        <v>-2.825613761714369</v>
      </c>
      <c r="E41" s="27">
        <f>-1.753*SQRT(E$3)-0.267*1010/283/TAN(RADIANS($B41+0.04848/(TAN(RADIANS($B41))+0.028)))</f>
        <v>-3.852497386874333</v>
      </c>
      <c r="F41" s="27">
        <f>-1.753*SQRT(F$3)-0.267*1010/283/TAN(RADIANS($B41+0.04848/(TAN(RADIANS($B41))+0.028)))</f>
        <v>-4.640452905973244</v>
      </c>
      <c r="G41" s="27">
        <f>-1.753*SQRT(G$3)-0.267*1010/283/TAN(RADIANS($B41+0.04848/(TAN(RADIANS($B41))+0.028)))</f>
        <v>-5.304730136554404</v>
      </c>
      <c r="H41" s="27">
        <f>-1.753*SQRT(H$3)-0.267*1010/283/TAN(RADIANS($B41+0.04848/(TAN(RADIANS($B41))+0.028)))</f>
        <v>-5.889970125149502</v>
      </c>
      <c r="I41" s="27">
        <f>-1.753*SQRT(I$3)-0.267*1010/283/TAN(RADIANS($B41+0.04848/(TAN(RADIANS($B41))+0.028)))</f>
        <v>-6.419067518210816</v>
      </c>
      <c r="J41" s="27">
        <f>-1.753*SQRT(J$3)-0.267*1010/283/TAN(RADIANS($B41+0.04848/(TAN(RADIANS($B41))+0.028)))</f>
        <v>-6.905622785889052</v>
      </c>
      <c r="K41" s="27">
        <f>-1.753*SQRT(K$3)-0.267*1010/283/TAN(RADIANS($B41+0.04848/(TAN(RADIANS($B41))+0.028)))</f>
        <v>-7.358497386874332</v>
      </c>
      <c r="L41" s="27">
        <f>-1.753*SQRT(L$3)-0.267*1010/283/TAN(RADIANS($B41+0.04848/(TAN(RADIANS($B41))+0.028)))</f>
        <v>-7.783846511394438</v>
      </c>
      <c r="M41" s="27">
        <f>-1.753*SQRT(M$3)-0.267*1010/283/TAN(RADIANS($B41+0.04848/(TAN(RADIANS($B41))+0.028)))</f>
        <v>-8.186151715988595</v>
      </c>
      <c r="N41" s="27">
        <f>-1.753*SQRT(N$3)-0.267*1010/283/TAN(RADIANS($B41+0.04848/(TAN(RADIANS($B41))+0.028)))</f>
        <v>-8.568796213844804</v>
      </c>
      <c r="O41" s="27">
        <f>-1.753*SQRT(O$3)-0.267*1010/283/TAN(RADIANS($B41+0.04848/(TAN(RADIANS($B41))+0.028)))</f>
        <v>-8.934408425072155</v>
      </c>
      <c r="P41" s="27">
        <f>-1.753*SQRT(P$3)-0.267*1010/283/TAN(RADIANS($B41+0.04848/(TAN(RADIANS($B41))+0.028)))</f>
        <v>-9.285078594202483</v>
      </c>
      <c r="Q41" s="27">
        <f>-1.753*SQRT(Q$3)-0.267*1010/283/TAN(RADIANS($B41+0.04848/(TAN(RADIANS($B41))+0.028)))</f>
        <v>-9.622501483466788</v>
      </c>
      <c r="R41" s="27">
        <f>-1.753*SQRT(R$3)-0.267*1010/283/TAN(RADIANS($B41+0.04848/(TAN(RADIANS($B41))+0.028)))</f>
        <v>-9.948073819939895</v>
      </c>
      <c r="S41" s="27">
        <f>-1.753*SQRT(S$3)-0.267*1010/283/TAN(RADIANS($B41+0.04848/(TAN(RADIANS($B41))+0.028)))</f>
        <v>-10.26296288623448</v>
      </c>
      <c r="T41" s="27">
        <f>-1.753*SQRT(T$3)-0.267*1010/283/TAN(RADIANS($B41+0.04848/(TAN(RADIANS($B41))+0.028)))</f>
        <v>-10.56815605853815</v>
      </c>
      <c r="U41" s="27">
        <f>-1.753*SQRT(U$3)-0.267*1010/283/TAN(RADIANS($B41+0.04848/(TAN(RADIANS($B41))+0.028)))</f>
        <v>-10.86449738687433</v>
      </c>
      <c r="V41" s="27">
        <f>-1.753*SQRT(V$3)-0.267*1010/283/TAN(RADIANS($B41+0.04848/(TAN(RADIANS($B41))+0.028)))</f>
        <v>-11.15271513407895</v>
      </c>
      <c r="W41" s="28">
        <f>-1.753*SQRT(W$3)-0.267*1010/283/TAN(RADIANS($B41+0.04848/(TAN(RADIANS($B41))+0.028)))</f>
        <v>-11.43344286342467</v>
      </c>
    </row>
    <row r="42" ht="14" customHeight="1">
      <c r="A42" s="24"/>
      <c r="B42" s="25">
        <f>B41+10</f>
        <v>80</v>
      </c>
      <c r="C42" s="26">
        <f>-1.753*SQRT(C$3)-0.267*1010/283/TAN(RADIANS($B42+0.04848/(TAN(RADIANS($B42))+0.028)))</f>
        <v>-0.167875678549003</v>
      </c>
      <c r="D42" s="27">
        <f>-1.753*SQRT(D$3)-0.267*1010/283/TAN(RADIANS($B42+0.04848/(TAN(RADIANS($B42))+0.028)))</f>
        <v>-2.646992053389039</v>
      </c>
      <c r="E42" s="27">
        <f>-1.753*SQRT(E$3)-0.267*1010/283/TAN(RADIANS($B42+0.04848/(TAN(RADIANS($B42))+0.028)))</f>
        <v>-3.673875678549003</v>
      </c>
      <c r="F42" s="27">
        <f>-1.753*SQRT(F$3)-0.267*1010/283/TAN(RADIANS($B42+0.04848/(TAN(RADIANS($B42))+0.028)))</f>
        <v>-4.461831197647914</v>
      </c>
      <c r="G42" s="27">
        <f>-1.753*SQRT(G$3)-0.267*1010/283/TAN(RADIANS($B42+0.04848/(TAN(RADIANS($B42))+0.028)))</f>
        <v>-5.126108428229075</v>
      </c>
      <c r="H42" s="27">
        <f>-1.753*SQRT(H$3)-0.267*1010/283/TAN(RADIANS($B42+0.04848/(TAN(RADIANS($B42))+0.028)))</f>
        <v>-5.711348416824173</v>
      </c>
      <c r="I42" s="27">
        <f>-1.753*SQRT(I$3)-0.267*1010/283/TAN(RADIANS($B42+0.04848/(TAN(RADIANS($B42))+0.028)))</f>
        <v>-6.240445809885486</v>
      </c>
      <c r="J42" s="27">
        <f>-1.753*SQRT(J$3)-0.267*1010/283/TAN(RADIANS($B42+0.04848/(TAN(RADIANS($B42))+0.028)))</f>
        <v>-6.727001077563722</v>
      </c>
      <c r="K42" s="27">
        <f>-1.753*SQRT(K$3)-0.267*1010/283/TAN(RADIANS($B42+0.04848/(TAN(RADIANS($B42))+0.028)))</f>
        <v>-7.179875678549003</v>
      </c>
      <c r="L42" s="27">
        <f>-1.753*SQRT(L$3)-0.267*1010/283/TAN(RADIANS($B42+0.04848/(TAN(RADIANS($B42))+0.028)))</f>
        <v>-7.605224803069109</v>
      </c>
      <c r="M42" s="27">
        <f>-1.753*SQRT(M$3)-0.267*1010/283/TAN(RADIANS($B42+0.04848/(TAN(RADIANS($B42))+0.028)))</f>
        <v>-8.007530007663265</v>
      </c>
      <c r="N42" s="27">
        <f>-1.753*SQRT(N$3)-0.267*1010/283/TAN(RADIANS($B42+0.04848/(TAN(RADIANS($B42))+0.028)))</f>
        <v>-8.390174505519473</v>
      </c>
      <c r="O42" s="27">
        <f>-1.753*SQRT(O$3)-0.267*1010/283/TAN(RADIANS($B42+0.04848/(TAN(RADIANS($B42))+0.028)))</f>
        <v>-8.755786716746824</v>
      </c>
      <c r="P42" s="27">
        <f>-1.753*SQRT(P$3)-0.267*1010/283/TAN(RADIANS($B42+0.04848/(TAN(RADIANS($B42))+0.028)))</f>
        <v>-9.106456885877153</v>
      </c>
      <c r="Q42" s="27">
        <f>-1.753*SQRT(Q$3)-0.267*1010/283/TAN(RADIANS($B42+0.04848/(TAN(RADIANS($B42))+0.028)))</f>
        <v>-9.443879775141458</v>
      </c>
      <c r="R42" s="27">
        <f>-1.753*SQRT(R$3)-0.267*1010/283/TAN(RADIANS($B42+0.04848/(TAN(RADIANS($B42))+0.028)))</f>
        <v>-9.769452111614564</v>
      </c>
      <c r="S42" s="27">
        <f>-1.753*SQRT(S$3)-0.267*1010/283/TAN(RADIANS($B42+0.04848/(TAN(RADIANS($B42))+0.028)))</f>
        <v>-10.08434117790915</v>
      </c>
      <c r="T42" s="27">
        <f>-1.753*SQRT(T$3)-0.267*1010/283/TAN(RADIANS($B42+0.04848/(TAN(RADIANS($B42))+0.028)))</f>
        <v>-10.38953435021281</v>
      </c>
      <c r="U42" s="27">
        <f>-1.753*SQRT(U$3)-0.267*1010/283/TAN(RADIANS($B42+0.04848/(TAN(RADIANS($B42))+0.028)))</f>
        <v>-10.685875678549</v>
      </c>
      <c r="V42" s="27">
        <f>-1.753*SQRT(V$3)-0.267*1010/283/TAN(RADIANS($B42+0.04848/(TAN(RADIANS($B42))+0.028)))</f>
        <v>-10.97409342575362</v>
      </c>
      <c r="W42" s="28">
        <f>-1.753*SQRT(W$3)-0.267*1010/283/TAN(RADIANS($B42+0.04848/(TAN(RADIANS($B42))+0.028)))</f>
        <v>-11.25482115509934</v>
      </c>
    </row>
    <row r="43" ht="14.5" customHeight="1">
      <c r="A43" s="29"/>
      <c r="B43" s="30">
        <f>B42+10</f>
        <v>90</v>
      </c>
      <c r="C43" s="31">
        <f>-1.753*SQRT(C$3)-0.267*1010/283/TAN(RADIANS($B43+0.04848/(TAN(RADIANS($B43))+0.028)))</f>
        <v>-5.834814528729094e-17</v>
      </c>
      <c r="D43" s="32">
        <f>-1.753*SQRT(D$3)-0.267*1010/283/TAN(RADIANS($B43+0.04848/(TAN(RADIANS($B43))+0.028)))</f>
        <v>-2.479116374840036</v>
      </c>
      <c r="E43" s="32">
        <f>-1.753*SQRT(E$3)-0.267*1010/283/TAN(RADIANS($B43+0.04848/(TAN(RADIANS($B43))+0.028)))</f>
        <v>-3.506</v>
      </c>
      <c r="F43" s="92">
        <f>-1.753*SQRT(F$3)-0.267*1010/283/TAN(RADIANS($B43+0.04848/(TAN(RADIANS($B43))+0.028)))</f>
        <v>-4.293955519098911</v>
      </c>
      <c r="G43" s="92">
        <f>-1.753*SQRT(G$3)-0.267*1010/283/TAN(RADIANS($B43+0.04848/(TAN(RADIANS($B43))+0.028)))</f>
        <v>-4.958232749680072</v>
      </c>
      <c r="H43" s="92">
        <f>-1.753*SQRT(H$3)-0.267*1010/283/TAN(RADIANS($B43+0.04848/(TAN(RADIANS($B43))+0.028)))</f>
        <v>-5.543472738275169</v>
      </c>
      <c r="I43" s="92">
        <f>-1.753*SQRT(I$3)-0.267*1010/283/TAN(RADIANS($B43+0.04848/(TAN(RADIANS($B43))+0.028)))</f>
        <v>-6.072570131336483</v>
      </c>
      <c r="J43" s="92">
        <f>-1.753*SQRT(J$3)-0.267*1010/283/TAN(RADIANS($B43+0.04848/(TAN(RADIANS($B43))+0.028)))</f>
        <v>-6.559125399014719</v>
      </c>
      <c r="K43" s="92">
        <f>-1.753*SQRT(K$3)-0.267*1010/283/TAN(RADIANS($B43+0.04848/(TAN(RADIANS($B43))+0.028)))</f>
        <v>-7.012</v>
      </c>
      <c r="L43" s="92">
        <f>-1.753*SQRT(L$3)-0.267*1010/283/TAN(RADIANS($B43+0.04848/(TAN(RADIANS($B43))+0.028)))</f>
        <v>-7.437349124520106</v>
      </c>
      <c r="M43" s="92">
        <f>-1.753*SQRT(M$3)-0.267*1010/283/TAN(RADIANS($B43+0.04848/(TAN(RADIANS($B43))+0.028)))</f>
        <v>-7.839654329114262</v>
      </c>
      <c r="N43" s="92">
        <f>-1.753*SQRT(N$3)-0.267*1010/283/TAN(RADIANS($B43+0.04848/(TAN(RADIANS($B43))+0.028)))</f>
        <v>-8.222298826970471</v>
      </c>
      <c r="O43" s="92">
        <f>-1.753*SQRT(O$3)-0.267*1010/283/TAN(RADIANS($B43+0.04848/(TAN(RADIANS($B43))+0.028)))</f>
        <v>-8.587911038197822</v>
      </c>
      <c r="P43" s="92">
        <f>-1.753*SQRT(P$3)-0.267*1010/283/TAN(RADIANS($B43+0.04848/(TAN(RADIANS($B43))+0.028)))</f>
        <v>-8.93858120732815</v>
      </c>
      <c r="Q43" s="32">
        <f>-1.753*SQRT(Q$3)-0.267*1010/283/TAN(RADIANS($B43+0.04848/(TAN(RADIANS($B43))+0.028)))</f>
        <v>-9.276004096592455</v>
      </c>
      <c r="R43" s="32">
        <f>-1.753*SQRT(R$3)-0.267*1010/283/TAN(RADIANS($B43+0.04848/(TAN(RADIANS($B43))+0.028)))</f>
        <v>-9.601576433065562</v>
      </c>
      <c r="S43" s="32">
        <f>-1.753*SQRT(S$3)-0.267*1010/283/TAN(RADIANS($B43+0.04848/(TAN(RADIANS($B43))+0.028)))</f>
        <v>-9.916465499360143</v>
      </c>
      <c r="T43" s="32">
        <f>-1.753*SQRT(T$3)-0.267*1010/283/TAN(RADIANS($B43+0.04848/(TAN(RADIANS($B43))+0.028)))</f>
        <v>-10.22165867166381</v>
      </c>
      <c r="U43" s="32">
        <f>-1.753*SQRT(U$3)-0.267*1010/283/TAN(RADIANS($B43+0.04848/(TAN(RADIANS($B43))+0.028)))</f>
        <v>-10.518</v>
      </c>
      <c r="V43" s="32">
        <f>-1.753*SQRT(V$3)-0.267*1010/283/TAN(RADIANS($B43+0.04848/(TAN(RADIANS($B43))+0.028)))</f>
        <v>-10.80621774720461</v>
      </c>
      <c r="W43" s="33">
        <f>-1.753*SQRT(W$3)-0.267*1010/283/TAN(RADIANS($B43+0.04848/(TAN(RADIANS($B43))+0.028)))</f>
        <v>-11.08694547655034</v>
      </c>
    </row>
    <row r="44" ht="36" customHeight="1">
      <c r="A44" s="34"/>
      <c r="B44" s="35"/>
      <c r="C44" s="38"/>
      <c r="D44" t="s" s="93">
        <v>40</v>
      </c>
      <c r="E44" s="37"/>
      <c r="F44" t="s" s="94">
        <v>41</v>
      </c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38"/>
      <c r="R44" s="38"/>
      <c r="S44" s="38"/>
      <c r="T44" s="38"/>
      <c r="U44" s="38"/>
      <c r="V44" s="38"/>
      <c r="W44" s="39"/>
    </row>
    <row r="45" ht="14" customHeight="1">
      <c r="A45" s="24"/>
      <c r="B45" s="40"/>
      <c r="C45" s="27"/>
      <c r="D45" s="42"/>
      <c r="E45" s="28"/>
      <c r="F45" t="s" s="96">
        <v>30</v>
      </c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27"/>
      <c r="R45" s="27"/>
      <c r="S45" s="27"/>
      <c r="T45" s="27"/>
      <c r="U45" s="27"/>
      <c r="V45" s="27"/>
      <c r="W45" s="28"/>
    </row>
    <row r="46" ht="14" customHeight="1">
      <c r="A46" s="24"/>
      <c r="B46" s="40"/>
      <c r="C46" s="27"/>
      <c r="D46" s="42"/>
      <c r="E46" s="28"/>
      <c r="F46" s="97">
        <v>0.1</v>
      </c>
      <c r="G46" s="43"/>
      <c r="H46" s="43">
        <v>0.2</v>
      </c>
      <c r="I46" s="43"/>
      <c r="J46" s="43">
        <v>0.3</v>
      </c>
      <c r="K46" s="43"/>
      <c r="L46" s="43">
        <v>0.4</v>
      </c>
      <c r="M46" s="43"/>
      <c r="N46" s="43">
        <v>0.5</v>
      </c>
      <c r="O46" s="43"/>
      <c r="P46" s="43">
        <v>0.6</v>
      </c>
      <c r="Q46" s="27"/>
      <c r="R46" s="27"/>
      <c r="S46" s="27"/>
      <c r="T46" s="27"/>
      <c r="U46" s="27"/>
      <c r="V46" s="27"/>
      <c r="W46" s="28"/>
    </row>
    <row r="47" ht="14.5" customHeight="1">
      <c r="A47" s="24"/>
      <c r="B47" s="40"/>
      <c r="C47" s="27"/>
      <c r="D47" t="s" s="98">
        <v>10</v>
      </c>
      <c r="E47" s="99"/>
      <c r="F47" t="s" s="100">
        <f t="shared" si="898" ref="F47:N47">"'"</f>
        <v>11</v>
      </c>
      <c r="G47" s="101"/>
      <c r="H47" t="s" s="102">
        <f t="shared" si="898"/>
        <v>11</v>
      </c>
      <c r="I47" s="101"/>
      <c r="J47" t="s" s="102">
        <f t="shared" si="898"/>
        <v>11</v>
      </c>
      <c r="K47" s="101"/>
      <c r="L47" t="s" s="102">
        <f t="shared" si="898"/>
        <v>11</v>
      </c>
      <c r="M47" s="101"/>
      <c r="N47" t="s" s="102">
        <f t="shared" si="898"/>
        <v>11</v>
      </c>
      <c r="O47" s="101"/>
      <c r="P47" t="s" s="102">
        <v>42</v>
      </c>
      <c r="Q47" s="27"/>
      <c r="R47" s="27"/>
      <c r="S47" s="27"/>
      <c r="T47" s="27"/>
      <c r="U47" s="27"/>
      <c r="V47" s="27"/>
      <c r="W47" s="28"/>
    </row>
    <row r="48" ht="14.5" customHeight="1">
      <c r="A48" s="24"/>
      <c r="B48" s="40"/>
      <c r="C48" s="27"/>
      <c r="D48" s="76">
        <v>10</v>
      </c>
      <c r="E48" s="39"/>
      <c r="F48" s="103">
        <f>COS(RADIANS($D48))*F$46</f>
        <v>0.0984807753012208</v>
      </c>
      <c r="G48" s="38"/>
      <c r="H48" s="38">
        <f>COS(RADIANS($D48))*H$46</f>
        <v>0.1969615506024416</v>
      </c>
      <c r="I48" s="38"/>
      <c r="J48" s="38">
        <f>COS(RADIANS($D48))*J$46</f>
        <v>0.2954423259036624</v>
      </c>
      <c r="K48" s="38"/>
      <c r="L48" s="38">
        <f>COS(RADIANS($D48))*L$46</f>
        <v>0.3939231012048832</v>
      </c>
      <c r="M48" s="38"/>
      <c r="N48" s="38">
        <f>COS(RADIANS($D48))*N$46</f>
        <v>0.492403876506104</v>
      </c>
      <c r="O48" s="38"/>
      <c r="P48" s="38">
        <f>COS(RADIANS($D48))*P$46</f>
        <v>0.5908846518073247</v>
      </c>
      <c r="Q48" s="27"/>
      <c r="R48" s="27"/>
      <c r="S48" s="27"/>
      <c r="T48" s="27"/>
      <c r="U48" s="27"/>
      <c r="V48" s="27"/>
      <c r="W48" s="28"/>
    </row>
    <row r="49" ht="14" customHeight="1">
      <c r="A49" s="24"/>
      <c r="B49" s="40"/>
      <c r="C49" s="27"/>
      <c r="D49" s="75">
        <v>30</v>
      </c>
      <c r="E49" s="28"/>
      <c r="F49" s="26">
        <f>COS(RADIANS($D49))*F$46</f>
        <v>0.08660254037844388</v>
      </c>
      <c r="G49" s="27"/>
      <c r="H49" s="27">
        <f>COS(RADIANS($D49))*H$46</f>
        <v>0.1732050807568878</v>
      </c>
      <c r="I49" s="27"/>
      <c r="J49" s="27">
        <f>COS(RADIANS($D49))*J$46</f>
        <v>0.2598076211353316</v>
      </c>
      <c r="K49" s="27"/>
      <c r="L49" s="27">
        <f>COS(RADIANS($D49))*L$46</f>
        <v>0.3464101615137755</v>
      </c>
      <c r="M49" s="27"/>
      <c r="N49" s="27">
        <f>COS(RADIANS($D49))*N$46</f>
        <v>0.4330127018922194</v>
      </c>
      <c r="O49" s="27"/>
      <c r="P49" s="27">
        <f>COS(RADIANS($D49))*P$46</f>
        <v>0.5196152422706632</v>
      </c>
      <c r="Q49" s="27"/>
      <c r="R49" s="27"/>
      <c r="S49" s="27"/>
      <c r="T49" s="27"/>
      <c r="U49" s="27"/>
      <c r="V49" s="27"/>
      <c r="W49" s="28"/>
    </row>
    <row r="50" ht="14" customHeight="1">
      <c r="A50" s="24"/>
      <c r="B50" s="40"/>
      <c r="C50" s="27"/>
      <c r="D50" s="75">
        <v>50</v>
      </c>
      <c r="E50" s="28"/>
      <c r="F50" s="26">
        <f>COS(RADIANS($D50))*F$46</f>
        <v>0.06427876096865394</v>
      </c>
      <c r="G50" s="27"/>
      <c r="H50" s="27">
        <f>COS(RADIANS($D50))*H$46</f>
        <v>0.1285575219373079</v>
      </c>
      <c r="I50" s="27"/>
      <c r="J50" s="27">
        <f>COS(RADIANS($D50))*J$46</f>
        <v>0.1928362829059618</v>
      </c>
      <c r="K50" s="27"/>
      <c r="L50" s="27">
        <f>COS(RADIANS($D50))*L$46</f>
        <v>0.2571150438746158</v>
      </c>
      <c r="M50" s="27"/>
      <c r="N50" s="27">
        <f>COS(RADIANS($D50))*N$46</f>
        <v>0.3213938048432697</v>
      </c>
      <c r="O50" s="27"/>
      <c r="P50" s="27">
        <f>COS(RADIANS($D50))*P$46</f>
        <v>0.3856725658119236</v>
      </c>
      <c r="Q50" s="27"/>
      <c r="R50" s="27"/>
      <c r="S50" s="27"/>
      <c r="T50" s="27"/>
      <c r="U50" s="27"/>
      <c r="V50" s="27"/>
      <c r="W50" s="28"/>
    </row>
    <row r="51" ht="23.75" customHeight="1">
      <c r="A51" s="24"/>
      <c r="B51" s="40"/>
      <c r="C51" s="27"/>
      <c r="D51" s="75">
        <v>70</v>
      </c>
      <c r="E51" s="28"/>
      <c r="F51" s="26">
        <f>COS(RADIANS($D51))*F$46</f>
        <v>0.03420201433256689</v>
      </c>
      <c r="G51" s="27"/>
      <c r="H51" s="27">
        <f>COS(RADIANS($D51))*H$46</f>
        <v>0.06840402866513377</v>
      </c>
      <c r="I51" s="27"/>
      <c r="J51" s="27">
        <f>COS(RADIANS($D51))*J$46</f>
        <v>0.1026060429977006</v>
      </c>
      <c r="K51" s="27"/>
      <c r="L51" s="27">
        <f>COS(RADIANS($D51))*L$46</f>
        <v>0.1368080573302675</v>
      </c>
      <c r="M51" s="27"/>
      <c r="N51" s="27">
        <f>COS(RADIANS($D51))*N$46</f>
        <v>0.1710100716628344</v>
      </c>
      <c r="O51" s="27"/>
      <c r="P51" s="27">
        <f>COS(RADIANS($D51))*P$46</f>
        <v>0.2052120859954013</v>
      </c>
      <c r="Q51" s="27"/>
      <c r="R51" s="27"/>
      <c r="S51" s="27"/>
      <c r="T51" s="27"/>
      <c r="U51" s="27"/>
      <c r="V51" s="27"/>
      <c r="W51" s="28"/>
    </row>
    <row r="52" ht="14" customHeight="1">
      <c r="A52" s="24"/>
      <c r="B52" s="40"/>
      <c r="C52" s="27"/>
      <c r="D52" s="75">
        <v>80</v>
      </c>
      <c r="E52" s="28"/>
      <c r="F52" s="26">
        <f>COS(RADIANS($D52))*F$46</f>
        <v>0.01736481776669304</v>
      </c>
      <c r="G52" s="27"/>
      <c r="H52" s="27">
        <f>COS(RADIANS($D52))*H$46</f>
        <v>0.03472963553338609</v>
      </c>
      <c r="I52" s="27"/>
      <c r="J52" s="27">
        <f>COS(RADIANS($D52))*J$46</f>
        <v>0.05209445330007912</v>
      </c>
      <c r="K52" s="27"/>
      <c r="L52" s="27">
        <f>COS(RADIANS($D52))*L$46</f>
        <v>0.06945927106677217</v>
      </c>
      <c r="M52" s="27"/>
      <c r="N52" s="27">
        <f>COS(RADIANS($D52))*N$46</f>
        <v>0.08682408883346521</v>
      </c>
      <c r="O52" s="27"/>
      <c r="P52" s="27">
        <f>COS(RADIANS($D52))*P$46</f>
        <v>0.1041889066001582</v>
      </c>
      <c r="Q52" s="27"/>
      <c r="R52" s="27"/>
      <c r="S52" s="27"/>
      <c r="T52" s="27"/>
      <c r="U52" s="27"/>
      <c r="V52" s="27"/>
      <c r="W52" s="28"/>
    </row>
    <row r="53" ht="14" customHeight="1">
      <c r="A53" s="24"/>
      <c r="B53" s="40"/>
      <c r="C53" s="27"/>
      <c r="D53" s="75">
        <v>90</v>
      </c>
      <c r="E53" s="28"/>
      <c r="F53" s="26">
        <f>COS(RADIANS($D53))*F$46</f>
        <v>6.123233995736766e-18</v>
      </c>
      <c r="G53" s="27"/>
      <c r="H53" s="27">
        <f>COS(RADIANS($D53))*H$46</f>
        <v>1.224646799147353e-17</v>
      </c>
      <c r="I53" s="27"/>
      <c r="J53" s="27">
        <f>COS(RADIANS($D53))*J$46</f>
        <v>1.83697019872103e-17</v>
      </c>
      <c r="K53" s="27"/>
      <c r="L53" s="27">
        <f>COS(RADIANS($D53))*L$46</f>
        <v>2.449293598294707e-17</v>
      </c>
      <c r="M53" s="27"/>
      <c r="N53" s="27">
        <f>COS(RADIANS($D53))*N$46</f>
        <v>3.061616997868383e-17</v>
      </c>
      <c r="O53" s="27"/>
      <c r="P53" s="27">
        <f>COS(RADIANS($D53))*P$46</f>
        <v>3.673940397442059e-17</v>
      </c>
      <c r="Q53" s="27"/>
      <c r="R53" s="27"/>
      <c r="S53" s="27"/>
      <c r="T53" s="27"/>
      <c r="U53" s="27"/>
      <c r="V53" s="27"/>
      <c r="W53" s="28"/>
    </row>
    <row r="54" ht="14.5" customHeight="1">
      <c r="A54" s="29"/>
      <c r="B54" s="44"/>
      <c r="C54" s="32"/>
      <c r="D54" s="104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3"/>
    </row>
  </sheetData>
  <mergeCells count="7">
    <mergeCell ref="A3:B3"/>
    <mergeCell ref="A2:B2"/>
    <mergeCell ref="C2:W2"/>
    <mergeCell ref="A1:W1"/>
    <mergeCell ref="F45:P45"/>
    <mergeCell ref="F44:P44"/>
    <mergeCell ref="D44:D46"/>
  </mergeCells>
  <pageMargins left="1" right="1" top="1.66667" bottom="1.66667" header="1" footer="1"/>
  <pageSetup firstPageNumber="1" fitToHeight="1" fitToWidth="1" scale="100" useFirstPageNumber="0" orientation="portrait" pageOrder="downThenOver"/>
  <headerFooter>
    <oddHeader>&amp;C&amp;"Sans,Regular"&amp;10&amp;K000000Sheet1</oddHeader>
    <oddFooter>&amp;C&amp;"Sans,Regular"&amp;10&amp;K000000Page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